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80" windowHeight="711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List1!$A$14:$AF$1605</definedName>
  </definedNames>
  <calcPr calcId="125725"/>
</workbook>
</file>

<file path=xl/calcChain.xml><?xml version="1.0" encoding="utf-8"?>
<calcChain xmlns="http://schemas.openxmlformats.org/spreadsheetml/2006/main">
  <c r="T1597" i="1"/>
  <c r="T1598"/>
  <c r="T1599"/>
  <c r="T1600"/>
  <c r="T1601"/>
  <c r="T1602"/>
  <c r="T1603"/>
  <c r="T1604"/>
  <c r="T1605"/>
  <c r="T1588"/>
  <c r="T1589"/>
  <c r="T1590"/>
  <c r="T1591"/>
  <c r="T1592"/>
  <c r="T1593"/>
  <c r="T1594"/>
  <c r="T1595"/>
  <c r="T1596"/>
  <c r="T1580"/>
  <c r="T1581"/>
  <c r="T1582"/>
  <c r="T1583"/>
  <c r="T1584"/>
  <c r="T1585"/>
  <c r="T1586"/>
  <c r="T1587"/>
  <c r="T1568"/>
  <c r="T1569"/>
  <c r="T1570"/>
  <c r="T1571"/>
  <c r="T1572"/>
  <c r="T1573"/>
  <c r="T1574"/>
  <c r="T1575"/>
  <c r="T1576"/>
  <c r="T1577"/>
  <c r="T1578"/>
  <c r="T1579"/>
  <c r="T1564"/>
  <c r="T1565"/>
  <c r="T1566"/>
  <c r="T1567"/>
  <c r="T1553"/>
  <c r="T1554"/>
  <c r="T1555"/>
  <c r="T1556"/>
  <c r="T1557"/>
  <c r="T1558"/>
  <c r="T1559"/>
  <c r="T1560"/>
  <c r="T1561"/>
  <c r="T1562"/>
  <c r="T1563"/>
  <c r="T1548"/>
  <c r="T1549"/>
  <c r="T1550"/>
  <c r="T1551"/>
  <c r="T1552"/>
  <c r="T1541"/>
  <c r="T1542"/>
  <c r="T1543"/>
  <c r="T1544"/>
  <c r="T1545"/>
  <c r="T1546"/>
  <c r="T1547"/>
  <c r="T1534"/>
  <c r="T1535"/>
  <c r="T1536"/>
  <c r="T1537"/>
  <c r="T1538"/>
  <c r="T1539"/>
  <c r="T1540"/>
  <c r="T1529"/>
  <c r="T1530"/>
  <c r="T1531"/>
  <c r="T1532"/>
  <c r="T1533"/>
  <c r="T1517"/>
  <c r="T1518"/>
  <c r="T1519"/>
  <c r="T1520"/>
  <c r="T1521"/>
  <c r="T1522"/>
  <c r="T1523"/>
  <c r="T1524"/>
  <c r="T1525"/>
  <c r="T1526"/>
  <c r="T1527"/>
  <c r="T1528"/>
  <c r="T1510"/>
  <c r="T1511"/>
  <c r="T1512"/>
  <c r="T1513"/>
  <c r="T1514"/>
  <c r="T1515"/>
  <c r="T1516"/>
  <c r="T1501"/>
  <c r="T1502"/>
  <c r="T1503"/>
  <c r="T1504"/>
  <c r="T1505"/>
  <c r="T1506"/>
  <c r="T1507"/>
  <c r="T1508"/>
  <c r="T1509"/>
  <c r="T1498"/>
  <c r="T1499"/>
  <c r="T1500"/>
  <c r="T1496"/>
  <c r="T1497"/>
  <c r="T1482"/>
  <c r="T1483"/>
  <c r="T1484"/>
  <c r="T1485"/>
  <c r="T1486"/>
  <c r="T1487"/>
  <c r="T1488"/>
  <c r="T1489"/>
  <c r="T1490"/>
  <c r="T1491"/>
  <c r="T1492"/>
  <c r="T1493"/>
  <c r="T1494"/>
  <c r="T1495"/>
  <c r="T1481"/>
  <c r="T1468"/>
  <c r="T1469"/>
  <c r="T1470"/>
  <c r="T1471"/>
  <c r="T1472"/>
  <c r="T1473"/>
  <c r="T1474"/>
  <c r="T1475"/>
  <c r="T1476"/>
  <c r="T1477"/>
  <c r="T1478"/>
  <c r="T1479"/>
  <c r="T1480"/>
  <c r="T1461"/>
  <c r="T1462"/>
  <c r="T1463"/>
  <c r="T1464"/>
  <c r="T1465"/>
  <c r="T1466"/>
  <c r="T1467"/>
  <c r="T1438"/>
  <c r="T1439"/>
  <c r="T1440"/>
  <c r="T1441"/>
  <c r="T1442"/>
  <c r="T1443"/>
  <c r="T1444"/>
  <c r="T1445"/>
  <c r="T1446"/>
  <c r="T1447"/>
  <c r="T1448"/>
  <c r="T1449"/>
  <c r="T1450"/>
  <c r="T1451"/>
  <c r="T1452"/>
  <c r="T1453"/>
  <c r="T1454"/>
  <c r="T1455"/>
  <c r="T1456"/>
  <c r="T1457"/>
  <c r="T1458"/>
  <c r="T1459"/>
  <c r="T1460"/>
  <c r="T1362"/>
  <c r="T1363"/>
  <c r="T1364"/>
  <c r="T1365"/>
  <c r="T1366"/>
  <c r="T1367"/>
  <c r="T1368"/>
  <c r="T1369"/>
  <c r="T1370"/>
  <c r="T1371"/>
  <c r="T1372"/>
  <c r="T1373"/>
  <c r="T1374"/>
  <c r="T1375"/>
  <c r="T1376"/>
  <c r="T1377"/>
  <c r="T1378"/>
  <c r="T1379"/>
  <c r="T1380"/>
  <c r="T1381"/>
  <c r="T1382"/>
  <c r="T1383"/>
  <c r="T1384"/>
  <c r="T1385"/>
  <c r="T1386"/>
  <c r="T1387"/>
  <c r="T1388"/>
  <c r="T1389"/>
  <c r="T1390"/>
  <c r="T1391"/>
  <c r="T1392"/>
  <c r="T1393"/>
  <c r="T1394"/>
  <c r="T1395"/>
  <c r="T1396"/>
  <c r="T1397"/>
  <c r="T1398"/>
  <c r="T1399"/>
  <c r="T1400"/>
  <c r="T1401"/>
  <c r="T1402"/>
  <c r="T1403"/>
  <c r="T1404"/>
  <c r="T1405"/>
  <c r="T1406"/>
  <c r="T1407"/>
  <c r="T1408"/>
  <c r="T1409"/>
  <c r="T1410"/>
  <c r="T1411"/>
  <c r="T1412"/>
  <c r="T1413"/>
  <c r="T1414"/>
  <c r="T1415"/>
  <c r="T1416"/>
  <c r="T1417"/>
  <c r="T1418"/>
  <c r="T1419"/>
  <c r="T1420"/>
  <c r="T1421"/>
  <c r="T1422"/>
  <c r="T1423"/>
  <c r="T1424"/>
  <c r="T1425"/>
  <c r="T1426"/>
  <c r="T1427"/>
  <c r="T1428"/>
  <c r="T1429"/>
  <c r="T1430"/>
  <c r="T1431"/>
  <c r="T1432"/>
  <c r="T1433"/>
  <c r="T1434"/>
  <c r="T1435"/>
  <c r="T1436"/>
  <c r="T1437"/>
  <c r="T1355"/>
  <c r="T1356"/>
  <c r="T1357"/>
  <c r="T1358"/>
  <c r="T1359"/>
  <c r="T1360"/>
  <c r="T1361"/>
  <c r="T1349"/>
  <c r="T1350"/>
  <c r="T1351"/>
  <c r="T1352"/>
  <c r="T1353"/>
  <c r="T1354"/>
  <c r="T1344"/>
  <c r="T1345"/>
  <c r="T1346"/>
  <c r="T1347"/>
  <c r="T1348"/>
  <c r="T1335"/>
  <c r="T1336"/>
  <c r="T1337"/>
  <c r="T1338"/>
  <c r="T1339"/>
  <c r="T1340"/>
  <c r="T1341"/>
  <c r="T1342"/>
  <c r="T1343"/>
  <c r="T1322"/>
  <c r="T1323"/>
  <c r="T1324"/>
  <c r="T1325"/>
  <c r="T1326"/>
  <c r="T1327"/>
  <c r="T1328"/>
  <c r="T1329"/>
  <c r="T1330"/>
  <c r="T1331"/>
  <c r="T1332"/>
  <c r="T1333"/>
  <c r="T1334"/>
  <c r="T1315"/>
  <c r="T1316"/>
  <c r="T1317"/>
  <c r="T1318"/>
  <c r="T1319"/>
  <c r="T1320"/>
  <c r="T1321"/>
  <c r="T1309"/>
  <c r="T1310"/>
  <c r="T1311"/>
  <c r="T1312"/>
  <c r="T1313"/>
  <c r="T1314"/>
  <c r="T1308"/>
  <c r="T1297"/>
  <c r="T1298"/>
  <c r="T1299"/>
  <c r="T1300"/>
  <c r="T1301"/>
  <c r="T1302"/>
  <c r="T1303"/>
  <c r="T1304"/>
  <c r="T1305"/>
  <c r="T1306"/>
  <c r="T1307"/>
  <c r="T1284"/>
  <c r="T1285"/>
  <c r="T1286"/>
  <c r="T1287"/>
  <c r="T1288"/>
  <c r="T1289"/>
  <c r="T1290"/>
  <c r="T1291"/>
  <c r="T1292"/>
  <c r="T1293"/>
  <c r="T1294"/>
  <c r="T1295"/>
  <c r="T1296"/>
  <c r="T1282"/>
  <c r="T1283"/>
  <c r="T1270"/>
  <c r="T1271"/>
  <c r="T1272"/>
  <c r="T1273"/>
  <c r="T1274"/>
  <c r="T1275"/>
  <c r="T1276"/>
  <c r="T1277"/>
  <c r="T1278"/>
  <c r="T1279"/>
  <c r="T1280"/>
  <c r="T1281"/>
  <c r="T1260"/>
  <c r="T1261"/>
  <c r="T1262"/>
  <c r="T1263"/>
  <c r="T1264"/>
  <c r="T1265"/>
  <c r="T1266"/>
  <c r="T1267"/>
  <c r="T1268"/>
  <c r="T1269"/>
  <c r="T1259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29"/>
  <c r="T1230"/>
  <c r="T1231"/>
  <c r="T1232"/>
  <c r="T1233"/>
  <c r="T1234"/>
  <c r="T1218"/>
  <c r="T1219"/>
  <c r="T1220"/>
  <c r="T1221"/>
  <c r="T1222"/>
  <c r="T1223"/>
  <c r="T1224"/>
  <c r="T1225"/>
  <c r="T1226"/>
  <c r="T1227"/>
  <c r="T1228"/>
  <c r="T1217"/>
  <c r="T1208"/>
  <c r="T1209"/>
  <c r="T1210"/>
  <c r="T1211"/>
  <c r="T1212"/>
  <c r="T1213"/>
  <c r="T1214"/>
  <c r="T1215"/>
  <c r="T1216"/>
  <c r="T1197"/>
  <c r="T1198"/>
  <c r="T1199"/>
  <c r="T1200"/>
  <c r="T1201"/>
  <c r="T1202"/>
  <c r="T1203"/>
  <c r="T1204"/>
  <c r="T1205"/>
  <c r="T1206"/>
  <c r="T1207"/>
  <c r="T1192"/>
  <c r="T1193"/>
  <c r="T1194"/>
  <c r="T1195"/>
  <c r="T1196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60"/>
  <c r="T1161"/>
  <c r="T1162"/>
  <c r="T1163"/>
  <c r="T1152"/>
  <c r="T1153"/>
  <c r="T1154"/>
  <c r="T1155"/>
  <c r="T1156"/>
  <c r="T1157"/>
  <c r="T1158"/>
  <c r="T1159"/>
  <c r="T1150"/>
  <c r="T1151"/>
  <c r="T1145"/>
  <c r="T1146"/>
  <c r="T1147"/>
  <c r="T1148"/>
  <c r="T1149"/>
  <c r="T1144"/>
  <c r="T1134"/>
  <c r="T1135"/>
  <c r="T1136"/>
  <c r="T1137"/>
  <c r="T1138"/>
  <c r="T1139"/>
  <c r="T1140"/>
  <c r="T1141"/>
  <c r="T1142"/>
  <c r="T1143"/>
  <c r="T1126"/>
  <c r="T1127"/>
  <c r="T1128"/>
  <c r="T1129"/>
  <c r="T1130"/>
  <c r="T1131"/>
  <c r="T1132"/>
  <c r="T1133"/>
  <c r="T1117"/>
  <c r="T1118"/>
  <c r="T1119"/>
  <c r="T1120"/>
  <c r="T1121"/>
  <c r="T1122"/>
  <c r="T1123"/>
  <c r="T1124"/>
  <c r="T1125"/>
  <c r="T1104"/>
  <c r="T1105"/>
  <c r="T1106"/>
  <c r="T1107"/>
  <c r="T1108"/>
  <c r="T1109"/>
  <c r="T1110"/>
  <c r="T1111"/>
  <c r="T1112"/>
  <c r="T1113"/>
  <c r="T1114"/>
  <c r="T1115"/>
  <c r="T1116"/>
  <c r="T1103"/>
  <c r="T1091"/>
  <c r="T1092"/>
  <c r="T1093"/>
  <c r="T1094"/>
  <c r="T1095"/>
  <c r="T1096"/>
  <c r="T1097"/>
  <c r="T1098"/>
  <c r="T1099"/>
  <c r="T1100"/>
  <c r="T1101"/>
  <c r="T1102"/>
  <c r="T1078"/>
  <c r="T1079"/>
  <c r="T1080"/>
  <c r="T1081"/>
  <c r="T1082"/>
  <c r="T1083"/>
  <c r="T1084"/>
  <c r="T1085"/>
  <c r="T1086"/>
  <c r="T1087"/>
  <c r="T1088"/>
  <c r="T1089"/>
  <c r="T1090"/>
  <c r="T1067"/>
  <c r="T1068"/>
  <c r="T1069"/>
  <c r="T1070"/>
  <c r="T1071"/>
  <c r="T1072"/>
  <c r="T1073"/>
  <c r="T1074"/>
  <c r="T1075"/>
  <c r="T1076"/>
  <c r="T1077"/>
  <c r="N4"/>
  <c r="S4"/>
  <c r="Q4"/>
  <c r="O4"/>
  <c r="M4"/>
  <c r="J4"/>
  <c r="H4"/>
  <c r="R4"/>
  <c r="P4"/>
  <c r="L4"/>
  <c r="K4"/>
  <c r="I4"/>
  <c r="G4"/>
  <c r="F4"/>
  <c r="E4"/>
  <c r="D4"/>
  <c r="C4"/>
  <c r="B4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39"/>
  <c r="T1040"/>
  <c r="T1041"/>
  <c r="T1042"/>
  <c r="T1043"/>
  <c r="T1044"/>
  <c r="T1045"/>
  <c r="T1046"/>
  <c r="T1047"/>
  <c r="T1048"/>
  <c r="T1038"/>
  <c r="T1029"/>
  <c r="T1030"/>
  <c r="T1031"/>
  <c r="T1032"/>
  <c r="T1033"/>
  <c r="T1034"/>
  <c r="T1035"/>
  <c r="T1036"/>
  <c r="T1037"/>
  <c r="T1017"/>
  <c r="T1018"/>
  <c r="T1019"/>
  <c r="T1020"/>
  <c r="T1021"/>
  <c r="T1022"/>
  <c r="T1023"/>
  <c r="T1024"/>
  <c r="T1025"/>
  <c r="T1026"/>
  <c r="T1027"/>
  <c r="T1028"/>
  <c r="T1016"/>
  <c r="T1007"/>
  <c r="T1008"/>
  <c r="T1009"/>
  <c r="T1010"/>
  <c r="T1011"/>
  <c r="T1012"/>
  <c r="T1013"/>
  <c r="T1014"/>
  <c r="T1015"/>
  <c r="T1003"/>
  <c r="T1004"/>
  <c r="T1005"/>
  <c r="T1006"/>
  <c r="T998"/>
  <c r="T999"/>
  <c r="T1000"/>
  <c r="T1001"/>
  <c r="T1002"/>
  <c r="T984"/>
  <c r="T985"/>
  <c r="T986"/>
  <c r="T987"/>
  <c r="T988"/>
  <c r="T989"/>
  <c r="T990"/>
  <c r="T991"/>
  <c r="T992"/>
  <c r="T993"/>
  <c r="T994"/>
  <c r="T995"/>
  <c r="T996"/>
  <c r="T997"/>
  <c r="T981"/>
  <c r="T982"/>
  <c r="T983"/>
  <c r="T969"/>
  <c r="T970"/>
  <c r="T971"/>
  <c r="T972"/>
  <c r="T973"/>
  <c r="T974"/>
  <c r="T975"/>
  <c r="T976"/>
  <c r="T977"/>
  <c r="T978"/>
  <c r="T979"/>
  <c r="T980"/>
  <c r="T962"/>
  <c r="T963"/>
  <c r="T964"/>
  <c r="T965"/>
  <c r="T966"/>
  <c r="T967"/>
  <c r="T968"/>
  <c r="T953"/>
  <c r="T954"/>
  <c r="T955"/>
  <c r="T956"/>
  <c r="T957"/>
  <c r="T958"/>
  <c r="T959"/>
  <c r="T960"/>
  <c r="T961"/>
  <c r="T945"/>
  <c r="T946"/>
  <c r="T947"/>
  <c r="T948"/>
  <c r="T949"/>
  <c r="T950"/>
  <c r="T951"/>
  <c r="T952"/>
  <c r="T933"/>
  <c r="T934"/>
  <c r="T935"/>
  <c r="T936"/>
  <c r="T937"/>
  <c r="T938"/>
  <c r="T939"/>
  <c r="T940"/>
  <c r="T941"/>
  <c r="T942"/>
  <c r="T943"/>
  <c r="T944"/>
  <c r="T927"/>
  <c r="T928"/>
  <c r="T929"/>
  <c r="T930"/>
  <c r="T931"/>
  <c r="T932"/>
  <c r="T916"/>
  <c r="T917"/>
  <c r="T918"/>
  <c r="T919"/>
  <c r="T920"/>
  <c r="T921"/>
  <c r="T922"/>
  <c r="T923"/>
  <c r="T924"/>
  <c r="T925"/>
  <c r="T926"/>
  <c r="T911"/>
  <c r="T912"/>
  <c r="T913"/>
  <c r="T914"/>
  <c r="T915"/>
  <c r="T910"/>
  <c r="T905"/>
  <c r="T906"/>
  <c r="T907"/>
  <c r="T908"/>
  <c r="T909"/>
  <c r="T892"/>
  <c r="T893"/>
  <c r="T894"/>
  <c r="T895"/>
  <c r="T896"/>
  <c r="T897"/>
  <c r="T898"/>
  <c r="T899"/>
  <c r="T900"/>
  <c r="T901"/>
  <c r="T902"/>
  <c r="T903"/>
  <c r="T904"/>
  <c r="T883"/>
  <c r="T884"/>
  <c r="T885"/>
  <c r="T886"/>
  <c r="T887"/>
  <c r="T888"/>
  <c r="T889"/>
  <c r="T890"/>
  <c r="T891"/>
  <c r="T875"/>
  <c r="T876"/>
  <c r="T877"/>
  <c r="T878"/>
  <c r="T879"/>
  <c r="T880"/>
  <c r="T881"/>
  <c r="T882"/>
  <c r="T863"/>
  <c r="T864"/>
  <c r="T865"/>
  <c r="T866"/>
  <c r="T867"/>
  <c r="T868"/>
  <c r="T869"/>
  <c r="T870"/>
  <c r="T871"/>
  <c r="T872"/>
  <c r="T873"/>
  <c r="T874"/>
  <c r="C1"/>
  <c r="D1"/>
  <c r="E1"/>
  <c r="F1"/>
  <c r="G1"/>
  <c r="H1"/>
  <c r="I1"/>
  <c r="J1"/>
  <c r="K1"/>
  <c r="L1"/>
  <c r="M1"/>
  <c r="N1"/>
  <c r="O1"/>
  <c r="P1"/>
  <c r="Q1"/>
  <c r="R1"/>
  <c r="S1"/>
  <c r="B1"/>
  <c r="D3"/>
  <c r="E3"/>
  <c r="F3"/>
  <c r="G3"/>
  <c r="H3"/>
  <c r="I3"/>
  <c r="J3"/>
  <c r="K3"/>
  <c r="L3"/>
  <c r="M3"/>
  <c r="N3"/>
  <c r="O3"/>
  <c r="P3"/>
  <c r="Q3"/>
  <c r="R3"/>
  <c r="S3"/>
  <c r="C3"/>
  <c r="B3"/>
  <c r="R5"/>
  <c r="P5"/>
  <c r="L5"/>
  <c r="K5"/>
  <c r="I5"/>
  <c r="G5"/>
  <c r="S5"/>
  <c r="Q5"/>
  <c r="O5"/>
  <c r="M5"/>
  <c r="J5"/>
  <c r="H5"/>
  <c r="F5"/>
  <c r="N5"/>
  <c r="E5"/>
  <c r="D5"/>
  <c r="C5"/>
  <c r="B5"/>
  <c r="R6"/>
  <c r="P6"/>
  <c r="L6"/>
  <c r="K6"/>
  <c r="I6"/>
  <c r="G6"/>
  <c r="S6"/>
  <c r="Q6"/>
  <c r="O6"/>
  <c r="M6"/>
  <c r="J6"/>
  <c r="H6"/>
  <c r="F6"/>
  <c r="N6"/>
  <c r="E6"/>
  <c r="D6"/>
  <c r="C6"/>
  <c r="B6"/>
  <c r="R7"/>
  <c r="P7"/>
  <c r="L7"/>
  <c r="K7"/>
  <c r="I7"/>
  <c r="G7"/>
  <c r="S7"/>
  <c r="Q7"/>
  <c r="O7"/>
  <c r="M7"/>
  <c r="J7"/>
  <c r="H7"/>
  <c r="F7"/>
  <c r="N7"/>
  <c r="E7"/>
  <c r="D7"/>
  <c r="C7"/>
  <c r="B7"/>
  <c r="N8"/>
  <c r="E8"/>
  <c r="S8"/>
  <c r="Q8"/>
  <c r="O8"/>
  <c r="M8"/>
  <c r="J8"/>
  <c r="H8"/>
  <c r="F8"/>
  <c r="D8"/>
  <c r="R8"/>
  <c r="P8"/>
  <c r="L8"/>
  <c r="K8"/>
  <c r="I8"/>
  <c r="G8"/>
  <c r="C8"/>
  <c r="B8"/>
  <c r="N9"/>
  <c r="E9"/>
  <c r="S9"/>
  <c r="Q9"/>
  <c r="O9"/>
  <c r="M9"/>
  <c r="J9"/>
  <c r="H9"/>
  <c r="F9"/>
  <c r="D9"/>
  <c r="R9"/>
  <c r="P9"/>
  <c r="L9"/>
  <c r="K9"/>
  <c r="I9"/>
  <c r="G9"/>
  <c r="C9"/>
  <c r="B9"/>
  <c r="N10"/>
  <c r="E10"/>
  <c r="S10"/>
  <c r="Q10"/>
  <c r="O10"/>
  <c r="M10"/>
  <c r="J10"/>
  <c r="H10"/>
  <c r="F10"/>
  <c r="D10"/>
  <c r="R10"/>
  <c r="P10"/>
  <c r="L10"/>
  <c r="K10"/>
  <c r="I10"/>
  <c r="G10"/>
  <c r="C10"/>
  <c r="B10"/>
  <c r="N11"/>
  <c r="E11"/>
  <c r="S11"/>
  <c r="Q11"/>
  <c r="O11"/>
  <c r="M11"/>
  <c r="J11"/>
  <c r="H11"/>
  <c r="F11"/>
  <c r="D11"/>
  <c r="N12"/>
  <c r="E12"/>
  <c r="S12"/>
  <c r="Q12"/>
  <c r="O12"/>
  <c r="M12"/>
  <c r="J12"/>
  <c r="H12"/>
  <c r="F12"/>
  <c r="D12"/>
  <c r="R12"/>
  <c r="P12"/>
  <c r="L12"/>
  <c r="K12"/>
  <c r="I12"/>
  <c r="G12"/>
  <c r="C12"/>
  <c r="B12"/>
  <c r="T858"/>
  <c r="T859"/>
  <c r="T860"/>
  <c r="T861"/>
  <c r="T862"/>
  <c r="T853"/>
  <c r="T854"/>
  <c r="T855"/>
  <c r="T856"/>
  <c r="T857"/>
  <c r="T843"/>
  <c r="T844"/>
  <c r="T845"/>
  <c r="T846"/>
  <c r="T847"/>
  <c r="T848"/>
  <c r="T849"/>
  <c r="T850"/>
  <c r="T851"/>
  <c r="T852"/>
  <c r="T841"/>
  <c r="T842"/>
  <c r="T826"/>
  <c r="T827"/>
  <c r="T828"/>
  <c r="T829"/>
  <c r="T830"/>
  <c r="T831"/>
  <c r="T832"/>
  <c r="T833"/>
  <c r="T834"/>
  <c r="T835"/>
  <c r="T836"/>
  <c r="T837"/>
  <c r="T838"/>
  <c r="T839"/>
  <c r="T840"/>
  <c r="T824"/>
  <c r="T825"/>
  <c r="T808"/>
  <c r="T809"/>
  <c r="T810"/>
  <c r="T811"/>
  <c r="T812"/>
  <c r="T813"/>
  <c r="T814"/>
  <c r="T815"/>
  <c r="T816"/>
  <c r="T817"/>
  <c r="T818"/>
  <c r="T819"/>
  <c r="T820"/>
  <c r="T821"/>
  <c r="T822"/>
  <c r="T823"/>
  <c r="T806"/>
  <c r="T807"/>
  <c r="T793"/>
  <c r="T794"/>
  <c r="T795"/>
  <c r="T796"/>
  <c r="T797"/>
  <c r="T798"/>
  <c r="T799"/>
  <c r="T800"/>
  <c r="T801"/>
  <c r="T802"/>
  <c r="T803"/>
  <c r="T804"/>
  <c r="T805"/>
  <c r="T779"/>
  <c r="T780"/>
  <c r="T781"/>
  <c r="T782"/>
  <c r="T783"/>
  <c r="T784"/>
  <c r="T785"/>
  <c r="T786"/>
  <c r="T787"/>
  <c r="T788"/>
  <c r="T789"/>
  <c r="T790"/>
  <c r="T791"/>
  <c r="T792"/>
  <c r="T764"/>
  <c r="T765"/>
  <c r="T766"/>
  <c r="T767"/>
  <c r="T768"/>
  <c r="T769"/>
  <c r="T770"/>
  <c r="T771"/>
  <c r="T772"/>
  <c r="T773"/>
  <c r="T774"/>
  <c r="T775"/>
  <c r="T776"/>
  <c r="T777"/>
  <c r="T778"/>
  <c r="T761"/>
  <c r="T762"/>
  <c r="T763"/>
  <c r="T749"/>
  <c r="T750"/>
  <c r="T751"/>
  <c r="T752"/>
  <c r="T753"/>
  <c r="T754"/>
  <c r="T755"/>
  <c r="T756"/>
  <c r="T757"/>
  <c r="T758"/>
  <c r="T759"/>
  <c r="T760"/>
  <c r="T742"/>
  <c r="T743"/>
  <c r="T744"/>
  <c r="T745"/>
  <c r="T746"/>
  <c r="T747"/>
  <c r="T748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23"/>
  <c r="T724"/>
  <c r="T718"/>
  <c r="T719"/>
  <c r="T720"/>
  <c r="T721"/>
  <c r="T722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691"/>
  <c r="T692"/>
  <c r="T693"/>
  <c r="T694"/>
  <c r="T695"/>
  <c r="T696"/>
  <c r="T697"/>
  <c r="T675"/>
  <c r="T676"/>
  <c r="T677"/>
  <c r="T678"/>
  <c r="T679"/>
  <c r="T680"/>
  <c r="T681"/>
  <c r="T682"/>
  <c r="T683"/>
  <c r="T684"/>
  <c r="T685"/>
  <c r="T686"/>
  <c r="T687"/>
  <c r="T688"/>
  <c r="T689"/>
  <c r="T690"/>
  <c r="T667"/>
  <c r="T668"/>
  <c r="T669"/>
  <c r="T670"/>
  <c r="T671"/>
  <c r="T672"/>
  <c r="T673"/>
  <c r="T674"/>
  <c r="T661"/>
  <c r="T662"/>
  <c r="T663"/>
  <c r="T664"/>
  <c r="T665"/>
  <c r="T666"/>
  <c r="T651"/>
  <c r="T652"/>
  <c r="T653"/>
  <c r="T654"/>
  <c r="T655"/>
  <c r="T656"/>
  <c r="T657"/>
  <c r="T658"/>
  <c r="T659"/>
  <c r="T660"/>
  <c r="T639"/>
  <c r="T640"/>
  <c r="T641"/>
  <c r="T642"/>
  <c r="T643"/>
  <c r="T644"/>
  <c r="T645"/>
  <c r="T646"/>
  <c r="T647"/>
  <c r="T648"/>
  <c r="T649"/>
  <c r="T650"/>
  <c r="T637"/>
  <c r="T638"/>
  <c r="T623"/>
  <c r="T624"/>
  <c r="T625"/>
  <c r="T626"/>
  <c r="T627"/>
  <c r="T628"/>
  <c r="T629"/>
  <c r="T630"/>
  <c r="T631"/>
  <c r="T632"/>
  <c r="T633"/>
  <c r="T634"/>
  <c r="T635"/>
  <c r="T636"/>
  <c r="T622"/>
  <c r="T615"/>
  <c r="T616"/>
  <c r="T617"/>
  <c r="T618"/>
  <c r="T619"/>
  <c r="T620"/>
  <c r="T621"/>
  <c r="T608"/>
  <c r="T609"/>
  <c r="T610"/>
  <c r="T611"/>
  <c r="T612"/>
  <c r="T613"/>
  <c r="T614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572"/>
  <c r="T573"/>
  <c r="T574"/>
  <c r="T575"/>
  <c r="T576"/>
  <c r="T577"/>
  <c r="T578"/>
  <c r="T579"/>
  <c r="T571"/>
  <c r="T566"/>
  <c r="T567"/>
  <c r="T568"/>
  <c r="T569"/>
  <c r="T570"/>
  <c r="T565"/>
  <c r="T564"/>
  <c r="T563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32"/>
  <c r="T533"/>
  <c r="T534"/>
  <c r="T535"/>
  <c r="T536"/>
  <c r="T537"/>
  <c r="T538"/>
  <c r="T539"/>
  <c r="T540"/>
  <c r="T541"/>
  <c r="T542"/>
  <c r="T524"/>
  <c r="T525"/>
  <c r="T526"/>
  <c r="T527"/>
  <c r="T528"/>
  <c r="T529"/>
  <c r="T530"/>
  <c r="T531"/>
  <c r="T512"/>
  <c r="T513"/>
  <c r="T514"/>
  <c r="T515"/>
  <c r="T516"/>
  <c r="T517"/>
  <c r="T518"/>
  <c r="T519"/>
  <c r="T520"/>
  <c r="T521"/>
  <c r="T522"/>
  <c r="T523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484"/>
  <c r="T485"/>
  <c r="T486"/>
  <c r="T487"/>
  <c r="T488"/>
  <c r="T489"/>
  <c r="T470"/>
  <c r="T471"/>
  <c r="T472"/>
  <c r="T473"/>
  <c r="T474"/>
  <c r="T475"/>
  <c r="T476"/>
  <c r="T477"/>
  <c r="T478"/>
  <c r="T479"/>
  <c r="T480"/>
  <c r="T481"/>
  <c r="T482"/>
  <c r="T483"/>
  <c r="T463"/>
  <c r="T464"/>
  <c r="T465"/>
  <c r="T466"/>
  <c r="T467"/>
  <c r="T468"/>
  <c r="T469"/>
  <c r="T449"/>
  <c r="T450"/>
  <c r="T451"/>
  <c r="T452"/>
  <c r="T453"/>
  <c r="T454"/>
  <c r="T455"/>
  <c r="T456"/>
  <c r="T457"/>
  <c r="T458"/>
  <c r="T459"/>
  <c r="T460"/>
  <c r="T461"/>
  <c r="T462"/>
  <c r="T447"/>
  <c r="T448"/>
  <c r="T436"/>
  <c r="T437"/>
  <c r="T438"/>
  <c r="T439"/>
  <c r="T440"/>
  <c r="T441"/>
  <c r="T442"/>
  <c r="T443"/>
  <c r="T444"/>
  <c r="T445"/>
  <c r="T446"/>
  <c r="T426"/>
  <c r="T427"/>
  <c r="T428"/>
  <c r="T429"/>
  <c r="T430"/>
  <c r="T431"/>
  <c r="T432"/>
  <c r="T433"/>
  <c r="T434"/>
  <c r="T435"/>
  <c r="T420"/>
  <c r="T421"/>
  <c r="T422"/>
  <c r="T423"/>
  <c r="T424"/>
  <c r="T425"/>
  <c r="T406"/>
  <c r="T407"/>
  <c r="T408"/>
  <c r="T409"/>
  <c r="T410"/>
  <c r="T411"/>
  <c r="T412"/>
  <c r="T413"/>
  <c r="T414"/>
  <c r="T415"/>
  <c r="T416"/>
  <c r="T417"/>
  <c r="T418"/>
  <c r="T419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382"/>
  <c r="T383"/>
  <c r="T384"/>
  <c r="T374"/>
  <c r="T375"/>
  <c r="T376"/>
  <c r="T377"/>
  <c r="T378"/>
  <c r="T379"/>
  <c r="T380"/>
  <c r="T381"/>
  <c r="T367"/>
  <c r="T368"/>
  <c r="T369"/>
  <c r="T370"/>
  <c r="T371"/>
  <c r="T372"/>
  <c r="T373"/>
  <c r="T356"/>
  <c r="T357"/>
  <c r="T358"/>
  <c r="T359"/>
  <c r="T360"/>
  <c r="T361"/>
  <c r="T362"/>
  <c r="T363"/>
  <c r="T364"/>
  <c r="T365"/>
  <c r="T366"/>
  <c r="T353"/>
  <c r="T354"/>
  <c r="T355"/>
  <c r="T338"/>
  <c r="T339"/>
  <c r="T340"/>
  <c r="T341"/>
  <c r="T342"/>
  <c r="T343"/>
  <c r="T344"/>
  <c r="T345"/>
  <c r="T346"/>
  <c r="T347"/>
  <c r="T348"/>
  <c r="T349"/>
  <c r="T350"/>
  <c r="T351"/>
  <c r="T352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08"/>
  <c r="T309"/>
  <c r="T310"/>
  <c r="T311"/>
  <c r="T312"/>
  <c r="T313"/>
  <c r="T314"/>
  <c r="T315"/>
  <c r="T316"/>
  <c r="T272"/>
  <c r="T273"/>
  <c r="T274"/>
  <c r="T275"/>
  <c r="T276"/>
  <c r="T277"/>
  <c r="T278"/>
  <c r="T279"/>
  <c r="T280"/>
  <c r="T281"/>
  <c r="T282"/>
  <c r="T283"/>
  <c r="T284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85"/>
  <c r="T286"/>
  <c r="T287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29"/>
  <c r="T230"/>
  <c r="T231"/>
  <c r="T232"/>
  <c r="T233"/>
  <c r="T223"/>
  <c r="T224"/>
  <c r="T225"/>
  <c r="T226"/>
  <c r="T227"/>
  <c r="T228"/>
  <c r="T216"/>
  <c r="T217"/>
  <c r="T218"/>
  <c r="T219"/>
  <c r="T220"/>
  <c r="T221"/>
  <c r="T222"/>
  <c r="T212"/>
  <c r="T213"/>
  <c r="T214"/>
  <c r="T215"/>
  <c r="T201"/>
  <c r="T202"/>
  <c r="T203"/>
  <c r="T204"/>
  <c r="T205"/>
  <c r="T206"/>
  <c r="T207"/>
  <c r="T208"/>
  <c r="T209"/>
  <c r="T210"/>
  <c r="T211"/>
  <c r="T193"/>
  <c r="T194"/>
  <c r="T195"/>
  <c r="T196"/>
  <c r="T197"/>
  <c r="T198"/>
  <c r="T199"/>
  <c r="T200"/>
  <c r="T181"/>
  <c r="T182"/>
  <c r="T183"/>
  <c r="T184"/>
  <c r="T185"/>
  <c r="T186"/>
  <c r="T187"/>
  <c r="T188"/>
  <c r="T189"/>
  <c r="T190"/>
  <c r="T191"/>
  <c r="T19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62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5"/>
</calcChain>
</file>

<file path=xl/sharedStrings.xml><?xml version="1.0" encoding="utf-8"?>
<sst xmlns="http://schemas.openxmlformats.org/spreadsheetml/2006/main" count="7581" uniqueCount="1718">
  <si>
    <t>---</t>
  </si>
  <si>
    <t>odemykání hřiště</t>
  </si>
  <si>
    <t>DATUM</t>
  </si>
  <si>
    <t>NÁZEV</t>
  </si>
  <si>
    <t>HCP středa</t>
  </si>
  <si>
    <t>KOZÁK Rostislav</t>
  </si>
  <si>
    <t>PGCHK</t>
  </si>
  <si>
    <t>38 / 88</t>
  </si>
  <si>
    <t>POPELKA Čestmír</t>
  </si>
  <si>
    <t>GCPDY</t>
  </si>
  <si>
    <t>33 / 96</t>
  </si>
  <si>
    <t>ZÁPAŘKA Jan</t>
  </si>
  <si>
    <t>33 / ---</t>
  </si>
  <si>
    <t>STEHNO Vítězslav</t>
  </si>
  <si>
    <t>GCHKR</t>
  </si>
  <si>
    <t>32 / ---</t>
  </si>
  <si>
    <t>NÁMĚSTEK Radovan</t>
  </si>
  <si>
    <t>32 / 83</t>
  </si>
  <si>
    <t>VAŇÁTKO Ondřej</t>
  </si>
  <si>
    <t>30 / 85</t>
  </si>
  <si>
    <t>BERÁNEK ST. Martin</t>
  </si>
  <si>
    <t>30 / 112</t>
  </si>
  <si>
    <t>BERÁNEK ML. Martin</t>
  </si>
  <si>
    <t>28 / 107</t>
  </si>
  <si>
    <t>KOŠŤÁL Zdeněk</t>
  </si>
  <si>
    <t>28 / 87</t>
  </si>
  <si>
    <t>MACH Jan</t>
  </si>
  <si>
    <t>26 / 99</t>
  </si>
  <si>
    <t>KRÁTOŠKA Jiří</t>
  </si>
  <si>
    <t>26 / 89</t>
  </si>
  <si>
    <t>BAREŠ Václav</t>
  </si>
  <si>
    <t>18 / 125</t>
  </si>
  <si>
    <t>ČERNÝ Martin</t>
  </si>
  <si>
    <t>17 / ---</t>
  </si>
  <si>
    <t>44 / ---</t>
  </si>
  <si>
    <t>43 / 95</t>
  </si>
  <si>
    <t>42 / 97</t>
  </si>
  <si>
    <t>NOŽKOVÁ Petra</t>
  </si>
  <si>
    <t>39 / 119</t>
  </si>
  <si>
    <t>MACH Aleš</t>
  </si>
  <si>
    <t>36 / 93</t>
  </si>
  <si>
    <t>HOLÝ Martin</t>
  </si>
  <si>
    <t>NOVÁK Vladimír st.</t>
  </si>
  <si>
    <t>31 / ---</t>
  </si>
  <si>
    <t>PÁNEK Miloslav</t>
  </si>
  <si>
    <t>30 / ---</t>
  </si>
  <si>
    <t>VĚTVIČKA Jaroslav</t>
  </si>
  <si>
    <t>30 / 98</t>
  </si>
  <si>
    <t>DRBAL Petr</t>
  </si>
  <si>
    <t>29 / 96</t>
  </si>
  <si>
    <t>MAKOVSKÝ Jan</t>
  </si>
  <si>
    <t>29 / 82</t>
  </si>
  <si>
    <t>MORAVEC Luděk</t>
  </si>
  <si>
    <t>GCJIC</t>
  </si>
  <si>
    <t>28 / 113</t>
  </si>
  <si>
    <t>28 / ---</t>
  </si>
  <si>
    <t>28 / 88</t>
  </si>
  <si>
    <t>MARTINOVÁ Adéla</t>
  </si>
  <si>
    <t>27 / 110</t>
  </si>
  <si>
    <t>JOŠT Lubor</t>
  </si>
  <si>
    <t>26 / 96</t>
  </si>
  <si>
    <t>25 / 103</t>
  </si>
  <si>
    <t>MACHOVÁ Helena</t>
  </si>
  <si>
    <t>22 / 127</t>
  </si>
  <si>
    <t>URBAN Matyáš</t>
  </si>
  <si>
    <t>20 / ---</t>
  </si>
  <si>
    <t>STARÝ Milan</t>
  </si>
  <si>
    <t>18 / ---</t>
  </si>
  <si>
    <t>URBAN Radek</t>
  </si>
  <si>
    <t>15 / 114</t>
  </si>
  <si>
    <t>POŘADÍ</t>
  </si>
  <si>
    <t>HRÁČ</t>
  </si>
  <si>
    <t>CLUB</t>
  </si>
  <si>
    <t>REG.Č.</t>
  </si>
  <si>
    <t>HCP před</t>
  </si>
  <si>
    <t>HCP po</t>
  </si>
  <si>
    <t>--/rány</t>
  </si>
  <si>
    <t>49 / 86</t>
  </si>
  <si>
    <t>JAŠEK Vladimír</t>
  </si>
  <si>
    <t>ERBGC</t>
  </si>
  <si>
    <t>47 / 117</t>
  </si>
  <si>
    <t>40 / 92</t>
  </si>
  <si>
    <t>39 / 96</t>
  </si>
  <si>
    <t>38 / 117</t>
  </si>
  <si>
    <t>38 / ---</t>
  </si>
  <si>
    <t>ZOLMAN František</t>
  </si>
  <si>
    <t>37 / ---</t>
  </si>
  <si>
    <t>MATYÁŠOVÁ MICHALCOVÁ Anna</t>
  </si>
  <si>
    <t>34 / ---</t>
  </si>
  <si>
    <t>33 / 93</t>
  </si>
  <si>
    <t>32 / 101</t>
  </si>
  <si>
    <t>LEXA Petr</t>
  </si>
  <si>
    <t>NAMCC</t>
  </si>
  <si>
    <t>31 / 91</t>
  </si>
  <si>
    <t>29 / ---</t>
  </si>
  <si>
    <t>28 / 93</t>
  </si>
  <si>
    <t>NOVOTNÝ Adam</t>
  </si>
  <si>
    <t>27 / ---</t>
  </si>
  <si>
    <t>26 / ---</t>
  </si>
  <si>
    <t>MATYÁŠ Jakub</t>
  </si>
  <si>
    <t>23 / ---</t>
  </si>
  <si>
    <t>KAPLAN Josef</t>
  </si>
  <si>
    <t>22 / ---</t>
  </si>
  <si>
    <t>21 / ---</t>
  </si>
  <si>
    <t>SADIL František</t>
  </si>
  <si>
    <t>16 / ---</t>
  </si>
  <si>
    <t>15 / 112</t>
  </si>
  <si>
    <t>14 / ---</t>
  </si>
  <si>
    <t>HCP neděle</t>
  </si>
  <si>
    <t>Pomlázkový</t>
  </si>
  <si>
    <t>BIČIŠŤOVÁ Lucie</t>
  </si>
  <si>
    <t>26 / 76 / (34)</t>
  </si>
  <si>
    <t>KOŠŤÁL Pavel</t>
  </si>
  <si>
    <t>21 / 82 / (35)</t>
  </si>
  <si>
    <t>20 / 85 / (31)</t>
  </si>
  <si>
    <t>16 / --- / (27)</t>
  </si>
  <si>
    <t>13 / --- / (16)</t>
  </si>
  <si>
    <t>STODOLA Jan</t>
  </si>
  <si>
    <t>8 / 102 / (15)</t>
  </si>
  <si>
    <t>KRÁTOŠKA Jiří, ml.</t>
  </si>
  <si>
    <t>20 / 86 / (41)</t>
  </si>
  <si>
    <t>MADER Ivo</t>
  </si>
  <si>
    <t>16 / 92 / (37)</t>
  </si>
  <si>
    <t>15 / 93 / (42)</t>
  </si>
  <si>
    <t>14 / 90 / (38)</t>
  </si>
  <si>
    <t>14 / --- / (38)</t>
  </si>
  <si>
    <t>11 / --- / (29)</t>
  </si>
  <si>
    <t>FIC Miloš</t>
  </si>
  <si>
    <t>GCPAR</t>
  </si>
  <si>
    <t>10 / 95 / (33)</t>
  </si>
  <si>
    <t>KASHIYAMA Joji</t>
  </si>
  <si>
    <t>9 / 105 / (27)</t>
  </si>
  <si>
    <t>VOLESKÝ Vladislav</t>
  </si>
  <si>
    <t>9 / --- / (26)</t>
  </si>
  <si>
    <t>RICHTER Milan</t>
  </si>
  <si>
    <t>GCFRL</t>
  </si>
  <si>
    <t>7 / 101 / (28)</t>
  </si>
  <si>
    <t>EISENBERGEROVÁ Hana</t>
  </si>
  <si>
    <t>6 / --- / (31)</t>
  </si>
  <si>
    <t>ŠEDOVÁ Lenka</t>
  </si>
  <si>
    <t>5 / --- / (29)</t>
  </si>
  <si>
    <t>VOLESKÝ Roman</t>
  </si>
  <si>
    <t>4 / --- / (19)</t>
  </si>
  <si>
    <t>VOLESKÝ David</t>
  </si>
  <si>
    <t>4 / --- / (13)</t>
  </si>
  <si>
    <t>4 / 114 / (13)</t>
  </si>
  <si>
    <t>KASHIYAMA Naďa</t>
  </si>
  <si>
    <t>2 / --- / (19)</t>
  </si>
  <si>
    <t>MALÝ Jaroslav</t>
  </si>
  <si>
    <t>0 / --- / (14)</t>
  </si>
  <si>
    <t>9 / 106 / (35)</t>
  </si>
  <si>
    <t>MADEROVÁ Soňa</t>
  </si>
  <si>
    <t>9 / --- / (48)</t>
  </si>
  <si>
    <t>9 / --- / (38)</t>
  </si>
  <si>
    <t>RICHTEROVÁ Marcela</t>
  </si>
  <si>
    <t>7 / 112 / (34)</t>
  </si>
  <si>
    <t>VENCL ST. Jiří</t>
  </si>
  <si>
    <t>5 / --- / (31)</t>
  </si>
  <si>
    <t>KRÁTOŠKOVÁ Oldřiška</t>
  </si>
  <si>
    <t>5 / --- / (37)</t>
  </si>
  <si>
    <t>VENCL ML. Jiří</t>
  </si>
  <si>
    <t>4 / 109 / (36)</t>
  </si>
  <si>
    <t>2 / --- / (41)</t>
  </si>
  <si>
    <t>VĚTVIČKOVÁ Dana</t>
  </si>
  <si>
    <t>2 / --- / (28)</t>
  </si>
  <si>
    <t>ZAVŘEL Aleš</t>
  </si>
  <si>
    <t>GKOSY</t>
  </si>
  <si>
    <t>47 / 99</t>
  </si>
  <si>
    <t>41 / 88</t>
  </si>
  <si>
    <t>KLEINER Lutz</t>
  </si>
  <si>
    <t>25 / ---</t>
  </si>
  <si>
    <t>SRPKOVÁ Petra</t>
  </si>
  <si>
    <t>23 / 140</t>
  </si>
  <si>
    <t>KLEINEROVÁ Miluše</t>
  </si>
  <si>
    <t>42 / 108</t>
  </si>
  <si>
    <t>BITTNER Jiří</t>
  </si>
  <si>
    <t>34 / 118</t>
  </si>
  <si>
    <t>VOGEL Jan</t>
  </si>
  <si>
    <t>33 / 94</t>
  </si>
  <si>
    <t>32 / 94</t>
  </si>
  <si>
    <t>ETTEL Martin</t>
  </si>
  <si>
    <t>32 / 96</t>
  </si>
  <si>
    <t>TOMÁNEK Martin</t>
  </si>
  <si>
    <t>32 / 98</t>
  </si>
  <si>
    <t>MIKULEC Petr</t>
  </si>
  <si>
    <t>31 / 122</t>
  </si>
  <si>
    <t>31 / 98</t>
  </si>
  <si>
    <t>31 / 85</t>
  </si>
  <si>
    <t>REMLER Jiří</t>
  </si>
  <si>
    <t>GCMUP</t>
  </si>
  <si>
    <t>30 / 110</t>
  </si>
  <si>
    <t>30 / 94</t>
  </si>
  <si>
    <t>30 / 86</t>
  </si>
  <si>
    <t>29 / 89</t>
  </si>
  <si>
    <t>29 / 95</t>
  </si>
  <si>
    <t>27 / 88</t>
  </si>
  <si>
    <t>25 / 119</t>
  </si>
  <si>
    <t>PAZOUREK Libor</t>
  </si>
  <si>
    <t>25 / 98</t>
  </si>
  <si>
    <t>24 / ---</t>
  </si>
  <si>
    <t>KVASNIČKA Jiří</t>
  </si>
  <si>
    <t>HATAŠ Pavel</t>
  </si>
  <si>
    <t>UNAR Václav</t>
  </si>
  <si>
    <t>Turnaj s řezníkem Krkovičkou</t>
  </si>
  <si>
    <t>Turnaj Secese</t>
  </si>
  <si>
    <t>PAVELKA Michal</t>
  </si>
  <si>
    <t>47 / 112</t>
  </si>
  <si>
    <t>LANGR Martin</t>
  </si>
  <si>
    <t>39 / 115</t>
  </si>
  <si>
    <t>38 / 89</t>
  </si>
  <si>
    <t>KUCHAŘOVÁ Marie</t>
  </si>
  <si>
    <t>GCNVR</t>
  </si>
  <si>
    <t>37 / 73</t>
  </si>
  <si>
    <t>37 / 79</t>
  </si>
  <si>
    <t>35 / 94</t>
  </si>
  <si>
    <t>35 / ---</t>
  </si>
  <si>
    <t>JELÍNEK Matyáš</t>
  </si>
  <si>
    <t>GCKUH</t>
  </si>
  <si>
    <t>34 / 121</t>
  </si>
  <si>
    <t>BACULÁK Zbyněk</t>
  </si>
  <si>
    <t>ŠILHAVÝ Karel</t>
  </si>
  <si>
    <t>31 / 84</t>
  </si>
  <si>
    <t>TRÁVNIČKA Ladislav</t>
  </si>
  <si>
    <t>29 / 86</t>
  </si>
  <si>
    <t>KOLÁŘ Jiří</t>
  </si>
  <si>
    <t>HORÁK Rudolf</t>
  </si>
  <si>
    <t>BERÁNKOVÁ Kateřina</t>
  </si>
  <si>
    <t>13 / ---</t>
  </si>
  <si>
    <t>Odemykání hřiště</t>
  </si>
  <si>
    <t>rány</t>
  </si>
  <si>
    <t>Prvomájová HCP</t>
  </si>
  <si>
    <t>40 / ---</t>
  </si>
  <si>
    <t>39 / 76</t>
  </si>
  <si>
    <t>RYBÁŘ Vladimír</t>
  </si>
  <si>
    <t>38 / 74</t>
  </si>
  <si>
    <t>ŠVARC Jiří</t>
  </si>
  <si>
    <t>GCSBO</t>
  </si>
  <si>
    <t>34 / 115</t>
  </si>
  <si>
    <t>33 / 82</t>
  </si>
  <si>
    <t>TOMANDL Martin</t>
  </si>
  <si>
    <t>GCCSH</t>
  </si>
  <si>
    <t>32 / 86</t>
  </si>
  <si>
    <t>ŠVARCOVÁ Martina</t>
  </si>
  <si>
    <t>29 / 107</t>
  </si>
  <si>
    <t>DUŠEK Jiří</t>
  </si>
  <si>
    <t>PRAJS Zdeněk</t>
  </si>
  <si>
    <t>GCTEP</t>
  </si>
  <si>
    <t>AUGUSTA Zdeněk</t>
  </si>
  <si>
    <t>QPGCM</t>
  </si>
  <si>
    <t>NAVARRA Tomáš</t>
  </si>
  <si>
    <t>KOTÍK Zdeněk</t>
  </si>
  <si>
    <t>22 / 114</t>
  </si>
  <si>
    <t>Turnaj RISKON s.r.o., 9 jamek</t>
  </si>
  <si>
    <t>28 / 47</t>
  </si>
  <si>
    <t>MICHERA Pavel</t>
  </si>
  <si>
    <t>PAPÁČEK Jan</t>
  </si>
  <si>
    <t>23 / 57</t>
  </si>
  <si>
    <t>21 / 50</t>
  </si>
  <si>
    <t>LÉBIŠOVÁ Jana</t>
  </si>
  <si>
    <t>20 / 53</t>
  </si>
  <si>
    <t>TRUHLÁŘOVÁ Sylva</t>
  </si>
  <si>
    <t>18 / 57</t>
  </si>
  <si>
    <t>BERÁNKOVÁ Jana</t>
  </si>
  <si>
    <t>17 / 63</t>
  </si>
  <si>
    <t>15 / 62</t>
  </si>
  <si>
    <t>ŠVADLENKOVÁ Hana</t>
  </si>
  <si>
    <t>13 / 69</t>
  </si>
  <si>
    <t>BERÁNKOVÁ Barbora</t>
  </si>
  <si>
    <t>STEHNOVÁ Lucie</t>
  </si>
  <si>
    <t>41 / 86</t>
  </si>
  <si>
    <t>PECHÁČEK Zdeněk</t>
  </si>
  <si>
    <t>GCSVR</t>
  </si>
  <si>
    <t>38 / 82</t>
  </si>
  <si>
    <t>RENC Zdeněk</t>
  </si>
  <si>
    <t>38 / 99</t>
  </si>
  <si>
    <t>CHLUMOVÁ Jarmila</t>
  </si>
  <si>
    <t>GCHOS</t>
  </si>
  <si>
    <t>38 / 100</t>
  </si>
  <si>
    <t>ŘEHÁČEK Vít</t>
  </si>
  <si>
    <t>37 / 95</t>
  </si>
  <si>
    <t>36 / 79</t>
  </si>
  <si>
    <t>BÁRTÍK Tomáš</t>
  </si>
  <si>
    <t>GCHOR</t>
  </si>
  <si>
    <t>35 / 91</t>
  </si>
  <si>
    <t>34 / 93</t>
  </si>
  <si>
    <t>34 / 90</t>
  </si>
  <si>
    <t>ELIÁŠ Pavel</t>
  </si>
  <si>
    <t>34 / 81</t>
  </si>
  <si>
    <t>34 / 92</t>
  </si>
  <si>
    <t>33 / 84</t>
  </si>
  <si>
    <t>NÁDVORNÍK Pavel</t>
  </si>
  <si>
    <t>33 / 89</t>
  </si>
  <si>
    <t>NĚMEČEK Radovan</t>
  </si>
  <si>
    <t>BEDNÁŘ Jaroslav</t>
  </si>
  <si>
    <t>DUFEK Petr</t>
  </si>
  <si>
    <t>LUDVÍK Viktor</t>
  </si>
  <si>
    <t>NĚMEČKOVÁ Eva</t>
  </si>
  <si>
    <t>30 / 93</t>
  </si>
  <si>
    <t>BEDNÁŘ Lukáš</t>
  </si>
  <si>
    <t>KVASNIČKA Tomáš</t>
  </si>
  <si>
    <t>29 / 84</t>
  </si>
  <si>
    <t>BENĎÁK Roman</t>
  </si>
  <si>
    <t>27 / 99</t>
  </si>
  <si>
    <t>25 / 91</t>
  </si>
  <si>
    <t>STUDNIČKOVÁ Marcela</t>
  </si>
  <si>
    <t>GCLIB</t>
  </si>
  <si>
    <t>40 / 97</t>
  </si>
  <si>
    <t>TRUHLÁŘ Jan</t>
  </si>
  <si>
    <t>39 / ---</t>
  </si>
  <si>
    <t>NEUBAUER Roman</t>
  </si>
  <si>
    <t>51 / 93</t>
  </si>
  <si>
    <t>DUFKOVÁ Romana</t>
  </si>
  <si>
    <t>GKSUM</t>
  </si>
  <si>
    <t>42 / 98</t>
  </si>
  <si>
    <t>41 / 89</t>
  </si>
  <si>
    <t>DUFEK Samuel</t>
  </si>
  <si>
    <t>PROVAZNÍK Michal</t>
  </si>
  <si>
    <t>GKCEE</t>
  </si>
  <si>
    <t>36 / 85</t>
  </si>
  <si>
    <t>27 / 113</t>
  </si>
  <si>
    <t>PROVAZNÍK Martin</t>
  </si>
  <si>
    <t>GCOVA</t>
  </si>
  <si>
    <t>36 / ---</t>
  </si>
  <si>
    <t>Májová HCP</t>
  </si>
  <si>
    <t>GCHK LADIES 9 JAMEK</t>
  </si>
  <si>
    <t>22 / 57</t>
  </si>
  <si>
    <t>HEPNEROVÁ Libuše</t>
  </si>
  <si>
    <t>BROUKALOVÁ Jana</t>
  </si>
  <si>
    <t>21 / 53</t>
  </si>
  <si>
    <t>21 / 49</t>
  </si>
  <si>
    <t>PODIVINSKÁ Janette</t>
  </si>
  <si>
    <t>20 / 56</t>
  </si>
  <si>
    <t>19 / 60</t>
  </si>
  <si>
    <t>KUDRNÁČOVÁ Petra</t>
  </si>
  <si>
    <t>18 / 61</t>
  </si>
  <si>
    <t>17 / 53</t>
  </si>
  <si>
    <t>16 / 60</t>
  </si>
  <si>
    <t>MOUDRÁ Dagmar</t>
  </si>
  <si>
    <t>15 / 66</t>
  </si>
  <si>
    <t>ŠPALOVSKÁ Tereza</t>
  </si>
  <si>
    <t>14 / 56</t>
  </si>
  <si>
    <t>14 / 65</t>
  </si>
  <si>
    <t>ŘEHÁČKOVÁ Zuzana</t>
  </si>
  <si>
    <t>12 / ---</t>
  </si>
  <si>
    <t>9 / ---</t>
  </si>
  <si>
    <t>8 / ---</t>
  </si>
  <si>
    <t>TURNAJ U 3 ZMRZLÝCH</t>
  </si>
  <si>
    <t>MÁLKOVÁ Hana</t>
  </si>
  <si>
    <t>47 / ---</t>
  </si>
  <si>
    <t>JEDLIČKOVÁ Marcela</t>
  </si>
  <si>
    <t>45 / 107</t>
  </si>
  <si>
    <t>45 / 80</t>
  </si>
  <si>
    <t>BLUMENTÁL Pavel</t>
  </si>
  <si>
    <t>45 / 99</t>
  </si>
  <si>
    <t>STRÁNSKÁ Nikola</t>
  </si>
  <si>
    <t>43 / 89</t>
  </si>
  <si>
    <t>KRYŠPÍN Jiří</t>
  </si>
  <si>
    <t>GCCPR</t>
  </si>
  <si>
    <t>40 / 100</t>
  </si>
  <si>
    <t>40 / 89</t>
  </si>
  <si>
    <t>39 / 85</t>
  </si>
  <si>
    <t>38 / 79</t>
  </si>
  <si>
    <t>36 / 96</t>
  </si>
  <si>
    <t>KOROSOVÁ Markéta</t>
  </si>
  <si>
    <t>35 / 93</t>
  </si>
  <si>
    <t>MYŠKOVÁ Eva</t>
  </si>
  <si>
    <t>GCBBS</t>
  </si>
  <si>
    <t>32 / 97</t>
  </si>
  <si>
    <t>32 / 108</t>
  </si>
  <si>
    <t>HEJČL František</t>
  </si>
  <si>
    <t>JEDLIČKA Petr</t>
  </si>
  <si>
    <t>31 / 100</t>
  </si>
  <si>
    <t>ŠABATA Libor</t>
  </si>
  <si>
    <t>ZEMAN Vladimír</t>
  </si>
  <si>
    <t>26 / 103</t>
  </si>
  <si>
    <t>MOJŽÍŠ Robert</t>
  </si>
  <si>
    <t>RYBÁŘOVÁ Jana</t>
  </si>
  <si>
    <t>DIMUNOVÁ Martina</t>
  </si>
  <si>
    <t>10 / ---</t>
  </si>
  <si>
    <t>48 / 102</t>
  </si>
  <si>
    <t>47 / 90</t>
  </si>
  <si>
    <t>MARX Radek</t>
  </si>
  <si>
    <t>43 / 96</t>
  </si>
  <si>
    <t>VEČEŘA Aleš</t>
  </si>
  <si>
    <t>41 / 118</t>
  </si>
  <si>
    <t>41 / 101</t>
  </si>
  <si>
    <t>39 / 77</t>
  </si>
  <si>
    <t>35 / 90</t>
  </si>
  <si>
    <t>ADAMEC Tomáš</t>
  </si>
  <si>
    <t>31 / 97</t>
  </si>
  <si>
    <t>29 / 85</t>
  </si>
  <si>
    <t>SOLICH Petr</t>
  </si>
  <si>
    <t>ŠEVČÍK Milan</t>
  </si>
  <si>
    <t>NOVÁK Vladimír</t>
  </si>
  <si>
    <t>DAVID Pavel</t>
  </si>
  <si>
    <t>36 / 88</t>
  </si>
  <si>
    <t>30 / 87</t>
  </si>
  <si>
    <t>MONTY JACK GOLF CUP</t>
  </si>
  <si>
    <t>42 / 86</t>
  </si>
  <si>
    <t>MATOUŠEK Filip</t>
  </si>
  <si>
    <t>GCSTI</t>
  </si>
  <si>
    <t>37 / 78</t>
  </si>
  <si>
    <t>31 / 102</t>
  </si>
  <si>
    <t>26 / 91</t>
  </si>
  <si>
    <t>MATOUŠEK Radek</t>
  </si>
  <si>
    <t>22 / 103</t>
  </si>
  <si>
    <t>20 / 84 / (31)</t>
  </si>
  <si>
    <t>14 / 92 / (22)</t>
  </si>
  <si>
    <t>Old England Cup 1900</t>
  </si>
  <si>
    <t>13 / 94 / (34)</t>
  </si>
  <si>
    <t>11 / --- / (27)</t>
  </si>
  <si>
    <t>10 / --- / (28)</t>
  </si>
  <si>
    <t>10 / --- / (30)</t>
  </si>
  <si>
    <t>KAIFER Jaroslav</t>
  </si>
  <si>
    <t>9 / --- / (27)</t>
  </si>
  <si>
    <t>9 / 95 / (41)</t>
  </si>
  <si>
    <t>8 / 103 / (29)</t>
  </si>
  <si>
    <t>8 / --- / (23)</t>
  </si>
  <si>
    <t>8 / 105 / (24)</t>
  </si>
  <si>
    <t>7 / --- / (34)</t>
  </si>
  <si>
    <t>4 / --- / (26)</t>
  </si>
  <si>
    <t>ZEIMANN Antonín</t>
  </si>
  <si>
    <t>2 / --- / (38)</t>
  </si>
  <si>
    <t>0 / --- / (27)</t>
  </si>
  <si>
    <t>HRNEČKOVÁ Miluše</t>
  </si>
  <si>
    <t>0 / --- / (24)</t>
  </si>
  <si>
    <t>JAŠEK Marian</t>
  </si>
  <si>
    <t>GCRAD</t>
  </si>
  <si>
    <t>38 / 114</t>
  </si>
  <si>
    <t>LUKÁŠOVÁ Alena</t>
  </si>
  <si>
    <t>2.-3.</t>
  </si>
  <si>
    <t> Turnaj RISKON s.r.o., MB Logistics s.r.o., MB Transport s.r.o.</t>
  </si>
  <si>
    <t> TURNAJOVÁ HRÁDOVSKÁ NEDĚLENKA</t>
  </si>
  <si>
    <t>MEDARD golf cup</t>
  </si>
  <si>
    <t>25 / 78 / (32)</t>
  </si>
  <si>
    <t>25 / 81 / (34)</t>
  </si>
  <si>
    <t>24 / 79 / (36)</t>
  </si>
  <si>
    <t>21 / 86 / (30)</t>
  </si>
  <si>
    <t>15 / --- / (34)</t>
  </si>
  <si>
    <t>14 / --- / (33)</t>
  </si>
  <si>
    <t>LEXA Pavel</t>
  </si>
  <si>
    <t>14 / 92 / (27)</t>
  </si>
  <si>
    <t>PROSEK Pavel</t>
  </si>
  <si>
    <t>13 / --- / (28)</t>
  </si>
  <si>
    <t>12 / --- / (31)</t>
  </si>
  <si>
    <t>12 / --- / (24)</t>
  </si>
  <si>
    <t>12 / 95 / (34)</t>
  </si>
  <si>
    <t>11 / 105 / (25)</t>
  </si>
  <si>
    <t>11 / 98 / (30)</t>
  </si>
  <si>
    <t>9 / 98 / (28)</t>
  </si>
  <si>
    <t>7 / --- / (23)</t>
  </si>
  <si>
    <t>13 / 95 / (38)</t>
  </si>
  <si>
    <t>11 / --- / (38)</t>
  </si>
  <si>
    <t>10 / 101 / (37)</t>
  </si>
  <si>
    <t>ŠMÍD Petr</t>
  </si>
  <si>
    <t>KGCMA</t>
  </si>
  <si>
    <t>7 / 109 / (35)</t>
  </si>
  <si>
    <t>4 / 112 / (27)</t>
  </si>
  <si>
    <t>LEXOVÁ Karolína</t>
  </si>
  <si>
    <t>3 / 112 / (44)</t>
  </si>
  <si>
    <t>3 / 122 / (21)</t>
  </si>
  <si>
    <t>34 / 79</t>
  </si>
  <si>
    <t>29 / 87</t>
  </si>
  <si>
    <t>26 / 105</t>
  </si>
  <si>
    <r>
      <t> </t>
    </r>
    <r>
      <rPr>
        <b/>
        <sz val="8"/>
        <color rgb="FF333333"/>
        <rFont val="Arial"/>
        <family val="2"/>
        <charset val="238"/>
      </rPr>
      <t>ČESKÁ KORUNA GOLF CLASSIC</t>
    </r>
  </si>
  <si>
    <t>ŠNYTR Radek</t>
  </si>
  <si>
    <t>26 / 79 / (39)</t>
  </si>
  <si>
    <t>23 / --- / (29)</t>
  </si>
  <si>
    <t>21 / 83 / (33)</t>
  </si>
  <si>
    <t>19 / 86 / (38)</t>
  </si>
  <si>
    <t>19 / --- / (30)</t>
  </si>
  <si>
    <t>JOŠTOVÁ Kateřina</t>
  </si>
  <si>
    <t>17 / 90 / (39)</t>
  </si>
  <si>
    <t>16 / 88 / (27)</t>
  </si>
  <si>
    <t>16 / 89 / (34)</t>
  </si>
  <si>
    <t>15 / --- / (36)</t>
  </si>
  <si>
    <t>14 / 94 / (32)</t>
  </si>
  <si>
    <t>13 / --- / (34)</t>
  </si>
  <si>
    <t>13 / 96 / (30)</t>
  </si>
  <si>
    <t>JEŽEK Michal</t>
  </si>
  <si>
    <t>13 / --- / (29)</t>
  </si>
  <si>
    <t>JEHLIČKA Josef</t>
  </si>
  <si>
    <t>13 / 90 / (41)</t>
  </si>
  <si>
    <t>MAKOVSKÝ Petr</t>
  </si>
  <si>
    <t>12 / --- / (25)</t>
  </si>
  <si>
    <t>11 / --- / (32)</t>
  </si>
  <si>
    <t>FRANC Josef</t>
  </si>
  <si>
    <t>10 / --- / (29)</t>
  </si>
  <si>
    <t>ŠPALOVSKÝ Patrik</t>
  </si>
  <si>
    <t>8 / 101 / (28)</t>
  </si>
  <si>
    <t>6 / --- / (21)</t>
  </si>
  <si>
    <t>KLUGL Jan</t>
  </si>
  <si>
    <t>36 / 104</t>
  </si>
  <si>
    <t>35 / 107</t>
  </si>
  <si>
    <t>DVOŘÁKOVÁ Lucie</t>
  </si>
  <si>
    <t>34 / 116</t>
  </si>
  <si>
    <t>FIŠERA Josef</t>
  </si>
  <si>
    <t>34 / 105</t>
  </si>
  <si>
    <t>32 / 124</t>
  </si>
  <si>
    <t>30 / 111</t>
  </si>
  <si>
    <t>BUBENÍK Zoltán</t>
  </si>
  <si>
    <t>30 / 116</t>
  </si>
  <si>
    <t>RICHTER Miroslav</t>
  </si>
  <si>
    <t>28 / 115</t>
  </si>
  <si>
    <t>BARTOŇ Petr</t>
  </si>
  <si>
    <t>LINGR Jiří</t>
  </si>
  <si>
    <t>HEPNER Milan</t>
  </si>
  <si>
    <t>34 / 107</t>
  </si>
  <si>
    <t>HCP STŘEDA - 9 jamek</t>
  </si>
  <si>
    <t>STAROSTOVÁ Anna</t>
  </si>
  <si>
    <t>22 / 41</t>
  </si>
  <si>
    <t>19 / 42</t>
  </si>
  <si>
    <t>18 / 46</t>
  </si>
  <si>
    <t>16 / 44</t>
  </si>
  <si>
    <t>4 / ---</t>
  </si>
  <si>
    <t>47 / 92</t>
  </si>
  <si>
    <t>43 / 92</t>
  </si>
  <si>
    <t>41 / 82</t>
  </si>
  <si>
    <t>40 / 96</t>
  </si>
  <si>
    <t>39 / 83</t>
  </si>
  <si>
    <t>ERŠIL Tomáš</t>
  </si>
  <si>
    <t>39 / 82</t>
  </si>
  <si>
    <t>VAVŘINA Luboš</t>
  </si>
  <si>
    <t>37 / 86</t>
  </si>
  <si>
    <t>DAVID Petr</t>
  </si>
  <si>
    <t>GCKON</t>
  </si>
  <si>
    <t>37 / 98</t>
  </si>
  <si>
    <t>36 / 90</t>
  </si>
  <si>
    <t>LIPOVSKÝ Pavel</t>
  </si>
  <si>
    <t>36 / 105</t>
  </si>
  <si>
    <t>JÍLKOVÁ Alexandra</t>
  </si>
  <si>
    <t>GCCPG</t>
  </si>
  <si>
    <t>34 / 104</t>
  </si>
  <si>
    <t>METELKA Otomar</t>
  </si>
  <si>
    <t>32 / 109</t>
  </si>
  <si>
    <t>CHLÁDEK Aleš</t>
  </si>
  <si>
    <t>AGCCI</t>
  </si>
  <si>
    <t>32 / 82</t>
  </si>
  <si>
    <t>VLČKO Radim</t>
  </si>
  <si>
    <t>CMR</t>
  </si>
  <si>
    <t>JUŘIČKOVÁ Nikola</t>
  </si>
  <si>
    <t>30 / 106</t>
  </si>
  <si>
    <t>SMOTLACHA Jan</t>
  </si>
  <si>
    <t>TÁBORSKÝ Pavel</t>
  </si>
  <si>
    <t>29 / 98</t>
  </si>
  <si>
    <t>ŠAFAŘÍK Bohumír</t>
  </si>
  <si>
    <t>23 / 93</t>
  </si>
  <si>
    <t xml:space="preserve">Golf Hrádek Partner Classic 2009 </t>
  </si>
  <si>
    <t>STRÁNÍKOVÁ Martina</t>
  </si>
  <si>
    <t>GCBER</t>
  </si>
  <si>
    <t>48 / 110</t>
  </si>
  <si>
    <t>STEINER Pavel</t>
  </si>
  <si>
    <t>48 / 98</t>
  </si>
  <si>
    <t>STRÁNÍK Ivo</t>
  </si>
  <si>
    <t>45 / ---</t>
  </si>
  <si>
    <t>SMOLA Petr</t>
  </si>
  <si>
    <t>BENDA Stanislav</t>
  </si>
  <si>
    <t>42 / 100</t>
  </si>
  <si>
    <t>GYORI Ján</t>
  </si>
  <si>
    <t>GKBZA</t>
  </si>
  <si>
    <t>SLÁNSKÝ Jiří</t>
  </si>
  <si>
    <t>39 / 121</t>
  </si>
  <si>
    <t>LIPOVSKÁ Vladimíra jun.</t>
  </si>
  <si>
    <t>ŠVANCARA Jiří</t>
  </si>
  <si>
    <t>GCDSR</t>
  </si>
  <si>
    <t>SEIFRT Lubomír</t>
  </si>
  <si>
    <t>38 / 124</t>
  </si>
  <si>
    <t>PIŠTORA Jiří</t>
  </si>
  <si>
    <t>VEBER Jaromír</t>
  </si>
  <si>
    <t>GEBAS Miroslav</t>
  </si>
  <si>
    <t>35 / 117</t>
  </si>
  <si>
    <t>JÍLEK Jan</t>
  </si>
  <si>
    <t>KOUBEK Ivo</t>
  </si>
  <si>
    <t>GCBRN</t>
  </si>
  <si>
    <t>RICHTER JUN. Miroslav</t>
  </si>
  <si>
    <t>VEBEROVÁ Jana</t>
  </si>
  <si>
    <t>ŠANDA Jakub</t>
  </si>
  <si>
    <t>STEINEROVÁ Lucie</t>
  </si>
  <si>
    <t>STRÁNÍK Martin</t>
  </si>
  <si>
    <t>LIPOVSKÁ Vladimíra</t>
  </si>
  <si>
    <t>HRALA Jan</t>
  </si>
  <si>
    <t>40 / 106</t>
  </si>
  <si>
    <t>KAPLAN Pavel</t>
  </si>
  <si>
    <t>KRATOCHVÍL Bruno</t>
  </si>
  <si>
    <t>GCSTR</t>
  </si>
  <si>
    <t>39 / 87</t>
  </si>
  <si>
    <t>ŠTROBICH Miroslav</t>
  </si>
  <si>
    <t>39 / 95</t>
  </si>
  <si>
    <t>BALOUN Miroslav</t>
  </si>
  <si>
    <t>GCSPP</t>
  </si>
  <si>
    <t>ŠEDIVÝ Petr</t>
  </si>
  <si>
    <t>36 / 80</t>
  </si>
  <si>
    <t>DOLEŽAL František</t>
  </si>
  <si>
    <t>35 / 122</t>
  </si>
  <si>
    <t>FÄHNRICH Jiří</t>
  </si>
  <si>
    <t>HOFFMAN Pavel</t>
  </si>
  <si>
    <t>BOUGHATTAS Semir</t>
  </si>
  <si>
    <t>29 / 136</t>
  </si>
  <si>
    <t>HORÁK Jiří</t>
  </si>
  <si>
    <t>28 / 94</t>
  </si>
  <si>
    <t>SMOLA Ivan</t>
  </si>
  <si>
    <t>HALAMKA Pavel</t>
  </si>
  <si>
    <t>RHFGC</t>
  </si>
  <si>
    <t>27 / 90</t>
  </si>
  <si>
    <t>BOUGHATTAS Sabri</t>
  </si>
  <si>
    <t>17 / 151</t>
  </si>
  <si>
    <t>HRALA Jiří</t>
  </si>
  <si>
    <t>NOVÁKOVÁ Hana</t>
  </si>
  <si>
    <t>GCKFG</t>
  </si>
  <si>
    <t>8 / 162</t>
  </si>
  <si>
    <t>WOLF Marek</t>
  </si>
  <si>
    <t>45 / 95</t>
  </si>
  <si>
    <t>POKORNÝ Ivo</t>
  </si>
  <si>
    <t>Turnaj GHC Invest s.r.o.</t>
  </si>
  <si>
    <t>ELBA GOLF CLASSIC</t>
  </si>
  <si>
    <t>MARTYKÁN Miroslav</t>
  </si>
  <si>
    <t>SKGA</t>
  </si>
  <si>
    <t>52 / 109</t>
  </si>
  <si>
    <t>BURDAN Vladimír</t>
  </si>
  <si>
    <t>GC</t>
  </si>
  <si>
    <t>43 / 119</t>
  </si>
  <si>
    <t>ČIŽÍK Rudolf</t>
  </si>
  <si>
    <t>TJ Elán ČV</t>
  </si>
  <si>
    <t>42 / 118</t>
  </si>
  <si>
    <t>STRNADOVÁ Irena</t>
  </si>
  <si>
    <t>GCCKR</t>
  </si>
  <si>
    <t>POTOMA Viliam</t>
  </si>
  <si>
    <t>38 / 84</t>
  </si>
  <si>
    <t>CEPLÁK Josef</t>
  </si>
  <si>
    <t>GKT</t>
  </si>
  <si>
    <t>BLÁHA Tomáš</t>
  </si>
  <si>
    <t>GAVULA Peter</t>
  </si>
  <si>
    <t>Elán Čierná Voda</t>
  </si>
  <si>
    <t>35 / 125</t>
  </si>
  <si>
    <t>JÁNOŠ František</t>
  </si>
  <si>
    <t>Press GC</t>
  </si>
  <si>
    <t>KÁN Jaro</t>
  </si>
  <si>
    <t>35 / 87</t>
  </si>
  <si>
    <t>KLUBÍČKO Tomáš</t>
  </si>
  <si>
    <t>34 / 87</t>
  </si>
  <si>
    <t>KRÁSA Libor</t>
  </si>
  <si>
    <t>HRIC Peter</t>
  </si>
  <si>
    <t>Golf Club Tále</t>
  </si>
  <si>
    <t>HOLÝ Miroslav</t>
  </si>
  <si>
    <t>Tále</t>
  </si>
  <si>
    <t>31 / 92</t>
  </si>
  <si>
    <t>MAŠEK David</t>
  </si>
  <si>
    <t>BENCA Ján</t>
  </si>
  <si>
    <t>GCMNI</t>
  </si>
  <si>
    <t>MERSCHITZ Vladimír</t>
  </si>
  <si>
    <t>HRAŠKO Jozef</t>
  </si>
  <si>
    <t>gkt</t>
  </si>
  <si>
    <t>21 / 96</t>
  </si>
  <si>
    <t>KLUBÍČKO Ladislav</t>
  </si>
  <si>
    <t>KOŠŤÁL Michal</t>
  </si>
  <si>
    <t>KLUBÍČKOVÁ Hana</t>
  </si>
  <si>
    <t>34 / 101</t>
  </si>
  <si>
    <t>NENIČKA Petr</t>
  </si>
  <si>
    <t>PGCMO</t>
  </si>
  <si>
    <t>24 / 112</t>
  </si>
  <si>
    <t xml:space="preserve">VŠE Rektorský sportovní den </t>
  </si>
  <si>
    <t>JINDRÁK Jiří</t>
  </si>
  <si>
    <t>64 / 95</t>
  </si>
  <si>
    <t>NADRCHAL Martin</t>
  </si>
  <si>
    <t>VOŘÍŠEK Jiří</t>
  </si>
  <si>
    <t>42 / 116</t>
  </si>
  <si>
    <t>KOLÁŘ Ondřej</t>
  </si>
  <si>
    <t>HUBINGER Martin</t>
  </si>
  <si>
    <t>JANDA Michal</t>
  </si>
  <si>
    <t>IGCMO</t>
  </si>
  <si>
    <t>31 / 90</t>
  </si>
  <si>
    <t>UHLÍŘ Karel</t>
  </si>
  <si>
    <t>GCMBU</t>
  </si>
  <si>
    <t>MUDRA Tomáš</t>
  </si>
  <si>
    <t>ŠIKÝŘ Jan</t>
  </si>
  <si>
    <t>TRUNEČEK Jan</t>
  </si>
  <si>
    <t>27 / 119</t>
  </si>
  <si>
    <t>GAVENDA Martin</t>
  </si>
  <si>
    <t>27 / 125</t>
  </si>
  <si>
    <t>ŠIKÝŘ Martin</t>
  </si>
  <si>
    <t>26 / 102</t>
  </si>
  <si>
    <t>TRUNEČKOVÁ Jarmila</t>
  </si>
  <si>
    <t>26 / 130</t>
  </si>
  <si>
    <t>BRÁZDOVÁ Dana</t>
  </si>
  <si>
    <t>GCKAR</t>
  </si>
  <si>
    <t>ŠLÉGL Martin</t>
  </si>
  <si>
    <t>VIDÍM Jan</t>
  </si>
  <si>
    <t>SURKA Ondřej</t>
  </si>
  <si>
    <t>GCAUS</t>
  </si>
  <si>
    <t>12.Královéhradecký golfový turnaj</t>
  </si>
  <si>
    <t>78 / 37</t>
  </si>
  <si>
    <t>80 / 35</t>
  </si>
  <si>
    <t>80 / 36</t>
  </si>
  <si>
    <t>HÁJEK Tomáš</t>
  </si>
  <si>
    <t>82 / 35</t>
  </si>
  <si>
    <t>85 / 31</t>
  </si>
  <si>
    <t>MAKOVSKÝ Petr, ml.</t>
  </si>
  <si>
    <t>86 / 27</t>
  </si>
  <si>
    <t>87 / 33</t>
  </si>
  <si>
    <t>90 / 32</t>
  </si>
  <si>
    <t>94 / 31</t>
  </si>
  <si>
    <t>94 / 30</t>
  </si>
  <si>
    <t>95 / 23</t>
  </si>
  <si>
    <t>83 / 42</t>
  </si>
  <si>
    <t>90 / 36</t>
  </si>
  <si>
    <t>90 / 37</t>
  </si>
  <si>
    <t>92 / 38</t>
  </si>
  <si>
    <t>PETRÁSEK Martin</t>
  </si>
  <si>
    <t>GCJES</t>
  </si>
  <si>
    <t>94 / 43</t>
  </si>
  <si>
    <t>94 / 36</t>
  </si>
  <si>
    <t>HOSTÁK Martin</t>
  </si>
  <si>
    <t>96 / 29</t>
  </si>
  <si>
    <t>96 / 32</t>
  </si>
  <si>
    <t>97 / 31</t>
  </si>
  <si>
    <t>98 / 30</t>
  </si>
  <si>
    <t>105 / 31</t>
  </si>
  <si>
    <t>106 / 36</t>
  </si>
  <si>
    <t>106 / 32</t>
  </si>
  <si>
    <t>107 / 33</t>
  </si>
  <si>
    <t>108 / 31</t>
  </si>
  <si>
    <t>108 / 23</t>
  </si>
  <si>
    <t>114 / 19</t>
  </si>
  <si>
    <t>MRŇÁVEK Dalibor</t>
  </si>
  <si>
    <t>125 / 19</t>
  </si>
  <si>
    <t>79 / 31</t>
  </si>
  <si>
    <t>90 / 39</t>
  </si>
  <si>
    <t>93 / 35</t>
  </si>
  <si>
    <t>97 / 28</t>
  </si>
  <si>
    <t>101 / 37</t>
  </si>
  <si>
    <t>101 / 38</t>
  </si>
  <si>
    <t>HOSTÁKOVÁ Tereza</t>
  </si>
  <si>
    <t>111 / 30</t>
  </si>
  <si>
    <t>8 / 104 / (40)</t>
  </si>
  <si>
    <t>BASÁR Radek</t>
  </si>
  <si>
    <t>8 / --- / (41)</t>
  </si>
  <si>
    <t>TUREK Martin</t>
  </si>
  <si>
    <t>GCPRH</t>
  </si>
  <si>
    <t>5 / --- / (45)</t>
  </si>
  <si>
    <t>KOUBEK MICHALIČKOVÁ Magdalena</t>
  </si>
  <si>
    <t>4 / 130 / (34)</t>
  </si>
  <si>
    <t>KOUBEK Miloš</t>
  </si>
  <si>
    <t>4 / --- / (43)</t>
  </si>
  <si>
    <t>3 / 129 / (31)</t>
  </si>
  <si>
    <t>ANDRYS Jakub</t>
  </si>
  <si>
    <t>3 / --- / (43)</t>
  </si>
  <si>
    <t>DYMEŠ Ondřej</t>
  </si>
  <si>
    <t>3 / 120 / (42)</t>
  </si>
  <si>
    <t>KLUKANOVÁ Lucie</t>
  </si>
  <si>
    <t>3 / 119 / (39)</t>
  </si>
  <si>
    <t>Hrádovská nedělenka na 9 jamek</t>
  </si>
  <si>
    <t>25 / 40</t>
  </si>
  <si>
    <t>24 / 53</t>
  </si>
  <si>
    <t>23 / 46</t>
  </si>
  <si>
    <t>ZELENÝ Vít</t>
  </si>
  <si>
    <t>23 / 48</t>
  </si>
  <si>
    <t>ŠORMA Martin</t>
  </si>
  <si>
    <t>22 / 47</t>
  </si>
  <si>
    <t>21 / 47</t>
  </si>
  <si>
    <t>20 / 42</t>
  </si>
  <si>
    <t>SLABÝ Tomáš</t>
  </si>
  <si>
    <t>17 / 56</t>
  </si>
  <si>
    <t>17 / 41</t>
  </si>
  <si>
    <t>ADÁMEK Jan</t>
  </si>
  <si>
    <t>GCGRA</t>
  </si>
  <si>
    <t>16 / 48</t>
  </si>
  <si>
    <t>16 / 45</t>
  </si>
  <si>
    <t>BAUDYŠ JUN. Petr</t>
  </si>
  <si>
    <t>16 / 50</t>
  </si>
  <si>
    <t>15 / ---</t>
  </si>
  <si>
    <t>15 / 53</t>
  </si>
  <si>
    <t>ZAHÁLKA Tomáš</t>
  </si>
  <si>
    <t>15 / 59</t>
  </si>
  <si>
    <t>SLABÝ Martin</t>
  </si>
  <si>
    <t>14 / 59</t>
  </si>
  <si>
    <t>14 / 49</t>
  </si>
  <si>
    <t>BAUDYŠ Petr</t>
  </si>
  <si>
    <t>11 / ---</t>
  </si>
  <si>
    <t>VESELÝ Jiří</t>
  </si>
  <si>
    <t>8.-9.</t>
  </si>
  <si>
    <t>10.-11.</t>
  </si>
  <si>
    <t>21 / 40</t>
  </si>
  <si>
    <t>LICHTENBERG Simon</t>
  </si>
  <si>
    <t>19 / 47</t>
  </si>
  <si>
    <t>KOPÁNKOVÁ Eliška</t>
  </si>
  <si>
    <t>18 / 41</t>
  </si>
  <si>
    <t>PERNÝ Štěpán</t>
  </si>
  <si>
    <t>17 / 49</t>
  </si>
  <si>
    <t>16 / 53</t>
  </si>
  <si>
    <t>U ČESKÉ KORUNY CUP</t>
  </si>
  <si>
    <t>29 / 73 / (37)</t>
  </si>
  <si>
    <t>22 / 81 / (34)</t>
  </si>
  <si>
    <t>20 / --- / (31)</t>
  </si>
  <si>
    <t>20 / 84 / (37)</t>
  </si>
  <si>
    <t>19 / --- / (31)</t>
  </si>
  <si>
    <t>17 / 87 / (35)</t>
  </si>
  <si>
    <t>17 / --- / (29)</t>
  </si>
  <si>
    <t>16 / --- / (24)</t>
  </si>
  <si>
    <t>17 / --- / (34)</t>
  </si>
  <si>
    <t>17 / 89 / (42)</t>
  </si>
  <si>
    <t>SAUTER Joachim</t>
  </si>
  <si>
    <t>17 / 91 / (41)</t>
  </si>
  <si>
    <t>16 / 89 / (36)</t>
  </si>
  <si>
    <t>15 / 96 / (35)</t>
  </si>
  <si>
    <t>HOFFMAN René</t>
  </si>
  <si>
    <t>13 / 95 / (43)</t>
  </si>
  <si>
    <t>12 / 97 / (33)</t>
  </si>
  <si>
    <t>ZEMANOVÁ Naděžda</t>
  </si>
  <si>
    <t>11 / 101 / (40)</t>
  </si>
  <si>
    <t>10 / 96 / (31)</t>
  </si>
  <si>
    <t>8 / 100 / (38)</t>
  </si>
  <si>
    <t>8 / --- / (32)</t>
  </si>
  <si>
    <t>7 / 107 / (29)</t>
  </si>
  <si>
    <t>7 / 103 / (35)</t>
  </si>
  <si>
    <t>6 / 104 / (33)</t>
  </si>
  <si>
    <t>48 / ---</t>
  </si>
  <si>
    <t>HCP Úterý - 9 jamek</t>
  </si>
  <si>
    <t>17 / 42</t>
  </si>
  <si>
    <t>17 / 51</t>
  </si>
  <si>
    <t>VAVŘINOVÁ Ilona</t>
  </si>
  <si>
    <t>15 / 51</t>
  </si>
  <si>
    <t>15 / 50</t>
  </si>
  <si>
    <t>15 / 45</t>
  </si>
  <si>
    <t>Turnaj Cyrila a Metoděje</t>
  </si>
  <si>
    <t>30 / --- / (37)</t>
  </si>
  <si>
    <t>28 / 74 / (39)</t>
  </si>
  <si>
    <t>26 / 77 / (33)</t>
  </si>
  <si>
    <t>25 / 77 / (38)</t>
  </si>
  <si>
    <t>23 / 79 / (37)</t>
  </si>
  <si>
    <t>19 / 83 / (30)</t>
  </si>
  <si>
    <t>18 / --- / (31)</t>
  </si>
  <si>
    <t>15 / 90 / (27)</t>
  </si>
  <si>
    <t>13 / --- / (23)</t>
  </si>
  <si>
    <t>11 / 95 / (26)</t>
  </si>
  <si>
    <t>18 / 88 / (38)</t>
  </si>
  <si>
    <t>15 / --- / (33)</t>
  </si>
  <si>
    <t>HAMAĎÁK Vítězslav</t>
  </si>
  <si>
    <t>11 / --- / (33)</t>
  </si>
  <si>
    <t>6 / --- / (29)</t>
  </si>
  <si>
    <t>2 / 109 / (32)</t>
  </si>
  <si>
    <t>KŠÍKAL Josef</t>
  </si>
  <si>
    <t>GCTLC</t>
  </si>
  <si>
    <t>1 / --- / (21)</t>
  </si>
  <si>
    <t>JANATA Ondřej</t>
  </si>
  <si>
    <t>66 / 93</t>
  </si>
  <si>
    <t>JANATA Lukáš</t>
  </si>
  <si>
    <t>51 / 112</t>
  </si>
  <si>
    <t>SRPEK Martin</t>
  </si>
  <si>
    <t>43 / ---</t>
  </si>
  <si>
    <t>PETRUŽELKA Luboš</t>
  </si>
  <si>
    <t>35 / 110</t>
  </si>
  <si>
    <t>35 / 115</t>
  </si>
  <si>
    <t>PETRUŽELKOVÁ Anna</t>
  </si>
  <si>
    <t>25 / 136</t>
  </si>
  <si>
    <t>SVÁTEČNÍ DEVÍTKA</t>
  </si>
  <si>
    <t>12 / 39 / (19)</t>
  </si>
  <si>
    <t>12 / 40 / (20)</t>
  </si>
  <si>
    <t>9 / 42 / (17)</t>
  </si>
  <si>
    <t>7 / --- / (17)</t>
  </si>
  <si>
    <t>6 / 46 / (22)</t>
  </si>
  <si>
    <t>HOLUB Ondřej</t>
  </si>
  <si>
    <t>ATRGC</t>
  </si>
  <si>
    <t>6 / 52 / (24)</t>
  </si>
  <si>
    <t>5 / 47 / (19)</t>
  </si>
  <si>
    <t>LÉBLOVÁ Marcela</t>
  </si>
  <si>
    <t>GKMES</t>
  </si>
  <si>
    <t>4 / 49 / (24)</t>
  </si>
  <si>
    <t>4 / 52 / (15)</t>
  </si>
  <si>
    <t>3 / --- / (19)</t>
  </si>
  <si>
    <t>2 / 56 / (19)</t>
  </si>
  <si>
    <t>LÉBLOVÁ Kristýna</t>
  </si>
  <si>
    <t>2 / 57 / (20)</t>
  </si>
  <si>
    <t>2 / --- / (10)</t>
  </si>
  <si>
    <t>1 / --- / (14)</t>
  </si>
  <si>
    <t>1 / --- / (13)</t>
  </si>
  <si>
    <t>0 / 56 / (14)</t>
  </si>
  <si>
    <t>21 / 43</t>
  </si>
  <si>
    <t>20 / 44</t>
  </si>
  <si>
    <t>19 / 48</t>
  </si>
  <si>
    <t>KOLÁŘ Jiří ml.</t>
  </si>
  <si>
    <t>16 / 47</t>
  </si>
  <si>
    <t>BOŘEK CUP</t>
  </si>
  <si>
    <t>22 / 81 / (33)</t>
  </si>
  <si>
    <t>21 / 83 / (32)</t>
  </si>
  <si>
    <t>21 / 81 / (34)</t>
  </si>
  <si>
    <t>19 / 85 / (31)</t>
  </si>
  <si>
    <t>16 / 88 / (33)</t>
  </si>
  <si>
    <t>16 / 90 / (32)</t>
  </si>
  <si>
    <t>SAMEK Jiří</t>
  </si>
  <si>
    <t>15 / 91 / (30)</t>
  </si>
  <si>
    <t>KULHÁNEK Jan</t>
  </si>
  <si>
    <t>9 / 103 / (21)</t>
  </si>
  <si>
    <t>NOVOTNÝ Petr</t>
  </si>
  <si>
    <t>21 / 88 / (37)</t>
  </si>
  <si>
    <t>17 / 87 / (38)</t>
  </si>
  <si>
    <t>16 / --- / (40)</t>
  </si>
  <si>
    <t>16 / 88 / (39)</t>
  </si>
  <si>
    <t>SEIDL Petr</t>
  </si>
  <si>
    <t>DGCSL</t>
  </si>
  <si>
    <t>15 / 93 / (35)</t>
  </si>
  <si>
    <t>14 / 94 / (41)</t>
  </si>
  <si>
    <t>14 / --- / (37)</t>
  </si>
  <si>
    <t>13 / 91 / (35)</t>
  </si>
  <si>
    <t>13 / 93 / (31)</t>
  </si>
  <si>
    <t>12 / --- / (33)</t>
  </si>
  <si>
    <t>HANTÁK Tomáš</t>
  </si>
  <si>
    <t>10 / 97 / (29)</t>
  </si>
  <si>
    <t>9 / --- / (40)</t>
  </si>
  <si>
    <t>6 / 106 / (27)</t>
  </si>
  <si>
    <t>6 / 101 / (26)</t>
  </si>
  <si>
    <t>6 / 108 / (29)</t>
  </si>
  <si>
    <t>6 / 112 / (29)</t>
  </si>
  <si>
    <t>ČEPEK Martin</t>
  </si>
  <si>
    <t>22 / 50</t>
  </si>
  <si>
    <t>22 / 55</t>
  </si>
  <si>
    <t>RYCHTÁŘ Václav</t>
  </si>
  <si>
    <t>21 / 59</t>
  </si>
  <si>
    <t>20 / 43</t>
  </si>
  <si>
    <t>20 / 58</t>
  </si>
  <si>
    <t>19 / 49</t>
  </si>
  <si>
    <t>19 / 43</t>
  </si>
  <si>
    <t>15 / 43</t>
  </si>
  <si>
    <t>15 / 64</t>
  </si>
  <si>
    <t>15 / 65</t>
  </si>
  <si>
    <t>KOŠŤÁL Matěj</t>
  </si>
  <si>
    <t>SPORT CAFÉ A ČESKÁ KORUNA CUP</t>
  </si>
  <si>
    <t>27 / 77 / (39)</t>
  </si>
  <si>
    <t>23 / 81 / (34)</t>
  </si>
  <si>
    <t>21 / 86 / (31)</t>
  </si>
  <si>
    <t>15 / --- / (29)</t>
  </si>
  <si>
    <t>15 / 89 / (31)</t>
  </si>
  <si>
    <t>17 / --- / (36)</t>
  </si>
  <si>
    <t>15 / --- / (38)</t>
  </si>
  <si>
    <t>KIČMER Libor</t>
  </si>
  <si>
    <t>13 / --- / (38)</t>
  </si>
  <si>
    <t>13 / 96 / (38)</t>
  </si>
  <si>
    <t>12 / --- / (27)</t>
  </si>
  <si>
    <t>LANGR Radomír</t>
  </si>
  <si>
    <t>11 / 96 / (33)</t>
  </si>
  <si>
    <t>9 / 105 / (26)</t>
  </si>
  <si>
    <t>9 / 100 / (28)</t>
  </si>
  <si>
    <t>9 / 100 / (33)</t>
  </si>
  <si>
    <t>7 / 109 / (27)</t>
  </si>
  <si>
    <t>HRAZDIRA Zdeněk</t>
  </si>
  <si>
    <t>37 / 110</t>
  </si>
  <si>
    <t>KOLEŠ Michal</t>
  </si>
  <si>
    <t>18 / 43</t>
  </si>
  <si>
    <t>17 / 52</t>
  </si>
  <si>
    <t>FAJFR Josef</t>
  </si>
  <si>
    <t>15 / 54</t>
  </si>
  <si>
    <t>TEJKL Ivan</t>
  </si>
  <si>
    <t>SEMERÁK Petr</t>
  </si>
  <si>
    <t>9. Greentour 2009</t>
  </si>
  <si>
    <t>RÁKOSNÍK Tomáš</t>
  </si>
  <si>
    <t>GCLUB</t>
  </si>
  <si>
    <t>57 / 102</t>
  </si>
  <si>
    <t>FLEK Petr</t>
  </si>
  <si>
    <t>54 / ---</t>
  </si>
  <si>
    <t>MAREK Ondřej</t>
  </si>
  <si>
    <t>KUCR Jiří</t>
  </si>
  <si>
    <t>48 / 112</t>
  </si>
  <si>
    <t>MITTIG Petr</t>
  </si>
  <si>
    <t>GCEBN</t>
  </si>
  <si>
    <t>46 / ---</t>
  </si>
  <si>
    <t>MARŠÍK Martin</t>
  </si>
  <si>
    <t>46 / 113</t>
  </si>
  <si>
    <t>NOVOTNÝ Richard</t>
  </si>
  <si>
    <t>ŠOLC Patrik</t>
  </si>
  <si>
    <t>44 / 118</t>
  </si>
  <si>
    <t>THOMA Patrik</t>
  </si>
  <si>
    <t>43 / 103</t>
  </si>
  <si>
    <t>LÍBAL Přemysl</t>
  </si>
  <si>
    <t>GCSPA</t>
  </si>
  <si>
    <t>KREJČÍK Karel</t>
  </si>
  <si>
    <t>GKHNV</t>
  </si>
  <si>
    <t>42 / 103</t>
  </si>
  <si>
    <t>POPPE Radan</t>
  </si>
  <si>
    <t>42 / ---</t>
  </si>
  <si>
    <t>URBAN Václav</t>
  </si>
  <si>
    <t>41 / 102</t>
  </si>
  <si>
    <t>DE SILVA Theodor</t>
  </si>
  <si>
    <t>40 / 86</t>
  </si>
  <si>
    <t>KUDRNÁČ Michal</t>
  </si>
  <si>
    <t>38 / 102</t>
  </si>
  <si>
    <t>TICHÝ Petr</t>
  </si>
  <si>
    <t>CDSPO</t>
  </si>
  <si>
    <t>ŠTĚPÁN Martin</t>
  </si>
  <si>
    <t>VLACH Petr</t>
  </si>
  <si>
    <t>SCHÜLLER Jiří</t>
  </si>
  <si>
    <t>ŠNAJDR Jaroslav</t>
  </si>
  <si>
    <t>36 / 127</t>
  </si>
  <si>
    <t>HOUDEK Miloš</t>
  </si>
  <si>
    <t>GCNBY</t>
  </si>
  <si>
    <t>VYCHODIL Jakub</t>
  </si>
  <si>
    <t>HOŠŤÁLEK Milan</t>
  </si>
  <si>
    <t>GCALF</t>
  </si>
  <si>
    <t>JIROTKA Jaroslav</t>
  </si>
  <si>
    <t>KRÁL Roman</t>
  </si>
  <si>
    <t>FLAJŠHANS Pavel</t>
  </si>
  <si>
    <t>FANTA Daniel</t>
  </si>
  <si>
    <t>HAVLÍK Petr</t>
  </si>
  <si>
    <t>POSPÍŠIL Michal</t>
  </si>
  <si>
    <t>GIORGINIOVÁ Denisa</t>
  </si>
  <si>
    <t>KOSOVÁ Hana</t>
  </si>
  <si>
    <t>45 / 106</t>
  </si>
  <si>
    <t>ZIENTKOVÁ Eva</t>
  </si>
  <si>
    <t>44 / 110</t>
  </si>
  <si>
    <t>43 / 104</t>
  </si>
  <si>
    <t>POPPEOVÁ Jitka</t>
  </si>
  <si>
    <t>POSPÍŠILOVÁ Petra</t>
  </si>
  <si>
    <t>KUBOVÁ Michaela</t>
  </si>
  <si>
    <t>PAVLÍKOVÁ Helena</t>
  </si>
  <si>
    <t>GCHAR</t>
  </si>
  <si>
    <t>36 / 112</t>
  </si>
  <si>
    <t>DE SILVA Eva</t>
  </si>
  <si>
    <t>35 / 124</t>
  </si>
  <si>
    <t>SCHÜLLEROVÁ Petra</t>
  </si>
  <si>
    <t>ŠOLCOVÁ Martina</t>
  </si>
  <si>
    <t>KRÁLOVÁ Lucie</t>
  </si>
  <si>
    <t>30 / 129</t>
  </si>
  <si>
    <t>MIKULCOVÁ Helena</t>
  </si>
  <si>
    <t>GKBOT</t>
  </si>
  <si>
    <t>29 / 132</t>
  </si>
  <si>
    <t>HOŠŤÁLKOVÁ Pavla</t>
  </si>
  <si>
    <t>29 / 122</t>
  </si>
  <si>
    <t>URBANOVÁ Milena</t>
  </si>
  <si>
    <t>29 / 115</t>
  </si>
  <si>
    <t>ŠIPKOVÁ Kateřina</t>
  </si>
  <si>
    <t>GCSEM</t>
  </si>
  <si>
    <t>25 / 123</t>
  </si>
  <si>
    <t>MATEJČÍKOVÁ Monika</t>
  </si>
  <si>
    <t>GCERP</t>
  </si>
  <si>
    <t>19 / ---</t>
  </si>
  <si>
    <t xml:space="preserve">10. Greentour 2009 </t>
  </si>
  <si>
    <t>EHLEN Daniel</t>
  </si>
  <si>
    <t>BERGC</t>
  </si>
  <si>
    <t>51 / 110</t>
  </si>
  <si>
    <t>TESÁREK Petr</t>
  </si>
  <si>
    <t>41 / 98</t>
  </si>
  <si>
    <t>KRAINA Artur</t>
  </si>
  <si>
    <t>40 / 98</t>
  </si>
  <si>
    <t>HRABÁNEK Josef</t>
  </si>
  <si>
    <t>38 / 116</t>
  </si>
  <si>
    <t>DRASLAR Martin</t>
  </si>
  <si>
    <t>ŠIŠKA Pavel</t>
  </si>
  <si>
    <t>KLUS Libor</t>
  </si>
  <si>
    <t>HAMPL Karel</t>
  </si>
  <si>
    <t>20 / 131</t>
  </si>
  <si>
    <t>VOJÁČEK Miroslav</t>
  </si>
  <si>
    <t>HŮRKA Ludvík</t>
  </si>
  <si>
    <t>TESÁRKOVÁ Jana</t>
  </si>
  <si>
    <t>HORÁKOVÁ Dagmar</t>
  </si>
  <si>
    <t>36 / 107</t>
  </si>
  <si>
    <t>HURNÍKOVÁ Vendula</t>
  </si>
  <si>
    <t>GKUNL</t>
  </si>
  <si>
    <t>TRNKOVÁ Ivona</t>
  </si>
  <si>
    <t>VOJÁČKOVÁ Gerta</t>
  </si>
  <si>
    <t>KAŇOVÁ Klára</t>
  </si>
  <si>
    <t>VOLDANOVÁ Jana</t>
  </si>
  <si>
    <t>28 / 112</t>
  </si>
  <si>
    <t>ANTOŠOVÁ Pavla</t>
  </si>
  <si>
    <t>TRNKOVÁ Eva</t>
  </si>
  <si>
    <t>LIČKA Patrik</t>
  </si>
  <si>
    <t>36 / 44</t>
  </si>
  <si>
    <t>LIČKA Karel</t>
  </si>
  <si>
    <t>26 / 54</t>
  </si>
  <si>
    <t>19 / 46</t>
  </si>
  <si>
    <t>hol-in-one</t>
  </si>
  <si>
    <t>albatros</t>
  </si>
  <si>
    <t>eagle</t>
  </si>
  <si>
    <t>birdie</t>
  </si>
  <si>
    <t>par</t>
  </si>
  <si>
    <t>bogey</t>
  </si>
  <si>
    <t>double</t>
  </si>
  <si>
    <t>triple</t>
  </si>
  <si>
    <t>over</t>
  </si>
  <si>
    <t>nedohráno</t>
  </si>
  <si>
    <t>DO PRŮMĚRU JAMKY JSOU ZAPOČTENY JEN DOHRANÉ JAMKY,vždy pro filtrované položky</t>
  </si>
  <si>
    <t>PRÁZDNINOVÝ SPORTCAFE CUP</t>
  </si>
  <si>
    <t>29 / 73 / (38)</t>
  </si>
  <si>
    <t>25 / 77 / (44)</t>
  </si>
  <si>
    <t>24 / 80 / (34)</t>
  </si>
  <si>
    <t>23 / 80 / (35)</t>
  </si>
  <si>
    <t>22 / --- / (29)</t>
  </si>
  <si>
    <t>PEŠTUKA Jaroslav</t>
  </si>
  <si>
    <t>20 / --- / (33)</t>
  </si>
  <si>
    <t>17 / --- / (32)</t>
  </si>
  <si>
    <t>14 / 94 / (25)</t>
  </si>
  <si>
    <t>13 / --- / (25)</t>
  </si>
  <si>
    <t>16 / 89 / (37)</t>
  </si>
  <si>
    <t>16 / --- / (35)</t>
  </si>
  <si>
    <t>HORKÝ Michal</t>
  </si>
  <si>
    <t>14 / 100 / (36)</t>
  </si>
  <si>
    <t>13 / 94 / (33)</t>
  </si>
  <si>
    <t>12 / 99 / (28)</t>
  </si>
  <si>
    <t>11 / 93 / (39)</t>
  </si>
  <si>
    <t>10 / --- / (27)</t>
  </si>
  <si>
    <t>PEJSKAR Michal</t>
  </si>
  <si>
    <t>10 / 103 / (33)</t>
  </si>
  <si>
    <t>9 / --- / (33)</t>
  </si>
  <si>
    <t>BUCHBERGER Vít</t>
  </si>
  <si>
    <t>7 / --- / (33)</t>
  </si>
  <si>
    <t>6 / 98 / (41)</t>
  </si>
  <si>
    <t>3 / --- / (26)</t>
  </si>
  <si>
    <t>2 / --- / (23)</t>
  </si>
  <si>
    <t>28 / 49</t>
  </si>
  <si>
    <t>BROUKAL Štěpán</t>
  </si>
  <si>
    <t>23 / 44</t>
  </si>
  <si>
    <t>21 / 48</t>
  </si>
  <si>
    <t>21 / 37</t>
  </si>
  <si>
    <t>19 / 51</t>
  </si>
  <si>
    <t>FEDÁK Josef</t>
  </si>
  <si>
    <t>18 / 62</t>
  </si>
  <si>
    <t>18 / 50</t>
  </si>
  <si>
    <t>17 / 45</t>
  </si>
  <si>
    <t>ŠKVRŇÁK Vladimír</t>
  </si>
  <si>
    <t>17 / 66</t>
  </si>
  <si>
    <t>16 / 51</t>
  </si>
  <si>
    <t>ERBEN Matěj</t>
  </si>
  <si>
    <t>13 / 47</t>
  </si>
  <si>
    <t>6 / ---</t>
  </si>
  <si>
    <t>PRÁZDNINOVÁ ČESKÁ KORUNA CUP</t>
  </si>
  <si>
    <t>28 / 76 / (39)</t>
  </si>
  <si>
    <t>28 / 74 / (38)</t>
  </si>
  <si>
    <t>22 / 83 / (34)</t>
  </si>
  <si>
    <t>21 / 84 / (31)</t>
  </si>
  <si>
    <t>19 / 83 / (36)</t>
  </si>
  <si>
    <t>7 / --- / (19)</t>
  </si>
  <si>
    <t>BENEŠ Pavel</t>
  </si>
  <si>
    <t>GCUNO</t>
  </si>
  <si>
    <t>43 / 94</t>
  </si>
  <si>
    <t>VOHRADNÍK Pavel</t>
  </si>
  <si>
    <t>39 / 92</t>
  </si>
  <si>
    <t>37 / 90</t>
  </si>
  <si>
    <t>35 / 98</t>
  </si>
  <si>
    <t>BOROVIČKA Tomáš</t>
  </si>
  <si>
    <t>GCCKD</t>
  </si>
  <si>
    <t>34 / 91</t>
  </si>
  <si>
    <t>KŘIVÁNEK Roman</t>
  </si>
  <si>
    <t>32 / 92</t>
  </si>
  <si>
    <t>32 / 102</t>
  </si>
  <si>
    <t>MATĚJŮ Kateřina</t>
  </si>
  <si>
    <t>43 / 110</t>
  </si>
  <si>
    <t>22 / 42</t>
  </si>
  <si>
    <t>22 / 45</t>
  </si>
  <si>
    <t>20 / 45</t>
  </si>
  <si>
    <t>BÝMA Svatopluk</t>
  </si>
  <si>
    <t>19 / 39</t>
  </si>
  <si>
    <t>17 / 55</t>
  </si>
  <si>
    <t>ERBEN Jiří</t>
  </si>
  <si>
    <t>15 / 44</t>
  </si>
  <si>
    <t>14 / 54</t>
  </si>
  <si>
    <t>14 / 61</t>
  </si>
  <si>
    <t>13 / 51</t>
  </si>
  <si>
    <t>BUREŠOVÁ Lenka</t>
  </si>
  <si>
    <t>PRÁZDNINOVÝ COCA COLA CUP</t>
  </si>
  <si>
    <t>28 / 74 / (40)</t>
  </si>
  <si>
    <t>25 / 78 / (37)</t>
  </si>
  <si>
    <t>22 / 80 / (35)</t>
  </si>
  <si>
    <t>21 / 81 / (33)</t>
  </si>
  <si>
    <t>19 / 84 / (35)</t>
  </si>
  <si>
    <t>18 / 86 / (34)</t>
  </si>
  <si>
    <t>37 / 92</t>
  </si>
  <si>
    <t>33 / 91</t>
  </si>
  <si>
    <t>30 / 95</t>
  </si>
  <si>
    <t>27 / 109</t>
  </si>
  <si>
    <t>26 / 108</t>
  </si>
  <si>
    <t>KOMÁREK Miloš</t>
  </si>
  <si>
    <t>39 / 106</t>
  </si>
  <si>
    <t>HEBR Tomáš</t>
  </si>
  <si>
    <t>HEJČL Jan</t>
  </si>
  <si>
    <t>MATURA Milan</t>
  </si>
  <si>
    <t>23 / 39</t>
  </si>
  <si>
    <t>ZUNT Josef</t>
  </si>
  <si>
    <t>19 / 56</t>
  </si>
  <si>
    <t>18 / 45</t>
  </si>
  <si>
    <t>DACER Richard</t>
  </si>
  <si>
    <t>18 / 60</t>
  </si>
  <si>
    <t>17 / 44</t>
  </si>
  <si>
    <t>DOLEŽALOVÁ Hana</t>
  </si>
  <si>
    <t>16 / 64</t>
  </si>
  <si>
    <t>CHALOUPKA Aleš</t>
  </si>
  <si>
    <t>14 / 45</t>
  </si>
  <si>
    <t>BOHOUŠOVA SOBOTA</t>
  </si>
  <si>
    <t>BRYČKA Jan</t>
  </si>
  <si>
    <t>51 / 73</t>
  </si>
  <si>
    <t>41 / 74</t>
  </si>
  <si>
    <t>JAKL Petr</t>
  </si>
  <si>
    <t>ŽÁK Filip</t>
  </si>
  <si>
    <t>54 / 101</t>
  </si>
  <si>
    <t>BRYČKA Tomáš</t>
  </si>
  <si>
    <t>32 / 112</t>
  </si>
  <si>
    <t>BRYČKOVÁ Anna</t>
  </si>
  <si>
    <t>31 / 104</t>
  </si>
  <si>
    <t>BEZVODA Vratislav</t>
  </si>
  <si>
    <t>VYŠNÝ Miroslav</t>
  </si>
  <si>
    <t>Golf Hrádek Cup Championship 2009</t>
  </si>
  <si>
    <t>DVOŘÁK Petr</t>
  </si>
  <si>
    <t>30 / 72 / (39)</t>
  </si>
  <si>
    <t>KVASNIČKA Tomáš jun.</t>
  </si>
  <si>
    <t>27 / 75 / (33)</t>
  </si>
  <si>
    <t>JIRKŮ David</t>
  </si>
  <si>
    <t>27 / 78 / (37)</t>
  </si>
  <si>
    <t>25 / --- / (35)</t>
  </si>
  <si>
    <t>KOUDELKA Pavel</t>
  </si>
  <si>
    <t>23 / 85 / (31)</t>
  </si>
  <si>
    <t>22 / 86 / (31)</t>
  </si>
  <si>
    <t>21 / 87 / (30)</t>
  </si>
  <si>
    <t>21 / 81 / (32)</t>
  </si>
  <si>
    <t>20 / 83 / (32)</t>
  </si>
  <si>
    <t>20 / 83 / (36)</t>
  </si>
  <si>
    <t>20 / 82 / (31)</t>
  </si>
  <si>
    <t>OČENÁŠEK Tomáš</t>
  </si>
  <si>
    <t>19 / --- / (27)</t>
  </si>
  <si>
    <t>DYNTAR Karel</t>
  </si>
  <si>
    <t>19 / 86 / (32)</t>
  </si>
  <si>
    <t>19 / 90 / (28)</t>
  </si>
  <si>
    <t>17 / 89 / (29)</t>
  </si>
  <si>
    <t>14 / 91 / (29)</t>
  </si>
  <si>
    <t>19 - 20</t>
  </si>
  <si>
    <t>14 / 90 / (30)</t>
  </si>
  <si>
    <t>14 / 89 / (25)</t>
  </si>
  <si>
    <t>11 / --- / (26)</t>
  </si>
  <si>
    <t>18 / --- / (39)</t>
  </si>
  <si>
    <t>17 / 87 / (42)</t>
  </si>
  <si>
    <t>15 / --- / (31)</t>
  </si>
  <si>
    <t>15 / 92 / (34)</t>
  </si>
  <si>
    <t>15 / 90 / (34)</t>
  </si>
  <si>
    <t>14 / 92 / (32)</t>
  </si>
  <si>
    <t>13 / --- / (26)</t>
  </si>
  <si>
    <t>PALÁT Petr</t>
  </si>
  <si>
    <t>12 / 92 / (33)</t>
  </si>
  <si>
    <t>12 / --- / (36)</t>
  </si>
  <si>
    <t>11 / 95 / (35)</t>
  </si>
  <si>
    <t>11 / --- / (28)</t>
  </si>
  <si>
    <t>10 / 95 / (30)</t>
  </si>
  <si>
    <t>10 / 96 / (40)</t>
  </si>
  <si>
    <t>10 / 99 / (35)</t>
  </si>
  <si>
    <t>10 / 96 / (32)</t>
  </si>
  <si>
    <t>9 / 104 / (22)</t>
  </si>
  <si>
    <t>9 / 97 / (38)</t>
  </si>
  <si>
    <t>9 / 95 / (37)</t>
  </si>
  <si>
    <t>VOGEL Jiří</t>
  </si>
  <si>
    <t>9 / 98 / (39)</t>
  </si>
  <si>
    <t>9 / 97 / (39)</t>
  </si>
  <si>
    <t>9 / --- / (28)</t>
  </si>
  <si>
    <t>7 / --- / (41)</t>
  </si>
  <si>
    <t>6 / 103 / (38)</t>
  </si>
  <si>
    <t>6 / 100 / (38)</t>
  </si>
  <si>
    <t>VOGLOVÁ Jaroslava</t>
  </si>
  <si>
    <t>6 / 109 / (31)</t>
  </si>
  <si>
    <t>OČENÁŠEK Lukáš</t>
  </si>
  <si>
    <t>56 / 103</t>
  </si>
  <si>
    <t>GLÜCKSELIG Kamil</t>
  </si>
  <si>
    <t>49 / ---</t>
  </si>
  <si>
    <t>48 / 103</t>
  </si>
  <si>
    <t>43 / 111</t>
  </si>
  <si>
    <t>41 / 104</t>
  </si>
  <si>
    <t>CZECHMAN Martin</t>
  </si>
  <si>
    <t>40 / 104</t>
  </si>
  <si>
    <t>MYŠKOVÁ Nikola</t>
  </si>
  <si>
    <t>GCHAJ</t>
  </si>
  <si>
    <t>33 / 122</t>
  </si>
  <si>
    <t>HCP ÚTERÝ - 9 jamek</t>
  </si>
  <si>
    <t>28 / 45</t>
  </si>
  <si>
    <t>PERNÁ Barbora</t>
  </si>
  <si>
    <t>25 / 50</t>
  </si>
  <si>
    <t>KORBEL Jiří</t>
  </si>
  <si>
    <t>25 / 55</t>
  </si>
  <si>
    <t>22 / 52</t>
  </si>
  <si>
    <t>EDER Martin</t>
  </si>
  <si>
    <t>19 / 63</t>
  </si>
  <si>
    <t>19 / 40</t>
  </si>
  <si>
    <t>18 / 47</t>
  </si>
  <si>
    <t>FALTIN Miloš</t>
  </si>
  <si>
    <t>17 / 64</t>
  </si>
  <si>
    <t>FIKES Miroslav</t>
  </si>
  <si>
    <t>Dětská Tour Severovýchod 2009</t>
  </si>
  <si>
    <t>ŠTĚPÁNEK Matěj</t>
  </si>
  <si>
    <t>77 / 40</t>
  </si>
  <si>
    <t>85 / 33</t>
  </si>
  <si>
    <t>HORÁK Christian</t>
  </si>
  <si>
    <t>KULHÁNKOVÁ Michaela</t>
  </si>
  <si>
    <t>GCCMS</t>
  </si>
  <si>
    <t>89 / 31</t>
  </si>
  <si>
    <t>NEKUT Viktor</t>
  </si>
  <si>
    <t>96 / 25</t>
  </si>
  <si>
    <t>99 / 33</t>
  </si>
  <si>
    <t>100 / 36</t>
  </si>
  <si>
    <t>BERANOVÁ Barbora</t>
  </si>
  <si>
    <t>100 / 29</t>
  </si>
  <si>
    <t>104 / 35</t>
  </si>
  <si>
    <t>LOKVENC Michal</t>
  </si>
  <si>
    <t>105 / 32</t>
  </si>
  <si>
    <t>106 / 25</t>
  </si>
  <si>
    <t>115 / 28</t>
  </si>
  <si>
    <t>130 / 18</t>
  </si>
  <si>
    <t>82 / 32</t>
  </si>
  <si>
    <t>LI Andy</t>
  </si>
  <si>
    <t>85 / 40</t>
  </si>
  <si>
    <t>KVÁČA David</t>
  </si>
  <si>
    <t>87 / 30</t>
  </si>
  <si>
    <t>STEHLÍK Lukáš</t>
  </si>
  <si>
    <t>88 / 33</t>
  </si>
  <si>
    <t>93 / 34</t>
  </si>
  <si>
    <t>94 / 29</t>
  </si>
  <si>
    <t>94 / 38</t>
  </si>
  <si>
    <t>THEODOR Pavel ml</t>
  </si>
  <si>
    <t>95 / 32</t>
  </si>
  <si>
    <t>97 / 37</t>
  </si>
  <si>
    <t>ZEMANOVÁ Barbora</t>
  </si>
  <si>
    <t>BUBENÍK Jan</t>
  </si>
  <si>
    <t>105 / 39</t>
  </si>
  <si>
    <t>107 / 28</t>
  </si>
  <si>
    <t>TOMAŠÍK Jakub</t>
  </si>
  <si>
    <t>114 / 24</t>
  </si>
  <si>
    <t>SLÁNSKÝ Martin</t>
  </si>
  <si>
    <t>73 / 37</t>
  </si>
  <si>
    <t>BAREŠ Jakub</t>
  </si>
  <si>
    <t>74 / 39</t>
  </si>
  <si>
    <t>PŘIKRYL JUN. Zdeněk</t>
  </si>
  <si>
    <t>78 / 34</t>
  </si>
  <si>
    <t>81 / 50</t>
  </si>
  <si>
    <t>BAŠE René</t>
  </si>
  <si>
    <t>82 / 39</t>
  </si>
  <si>
    <t>86 / 31</t>
  </si>
  <si>
    <t>87 / 40</t>
  </si>
  <si>
    <t>92 / 34</t>
  </si>
  <si>
    <t>VONDROUŠ David</t>
  </si>
  <si>
    <t>102 / 36</t>
  </si>
  <si>
    <t>GÄRTNER Tomáš jun.</t>
  </si>
  <si>
    <t>81 / 28</t>
  </si>
  <si>
    <t>83 / 31</t>
  </si>
  <si>
    <t>ŠKORPA Ondřej</t>
  </si>
  <si>
    <t>85 / 28</t>
  </si>
  <si>
    <t>PODZIMKOVÁ Gabriela</t>
  </si>
  <si>
    <t>YPGRL</t>
  </si>
  <si>
    <t>VIDMAN Jakub</t>
  </si>
  <si>
    <t>91 / 34</t>
  </si>
  <si>
    <t>BORSKÝ Pavel</t>
  </si>
  <si>
    <t>98 / 43</t>
  </si>
  <si>
    <t>110 / 32</t>
  </si>
  <si>
    <t>PÁZLEROVÁ Veronika</t>
  </si>
  <si>
    <t>8 / 111 / (38)</t>
  </si>
  <si>
    <t>VIDUROVÁ Tereza</t>
  </si>
  <si>
    <t>7 / 105 / (40)</t>
  </si>
  <si>
    <t>MAZÁNKOVÁ Lucie</t>
  </si>
  <si>
    <t>6 / 109 / (51)</t>
  </si>
  <si>
    <t>HROMEK Tomáš</t>
  </si>
  <si>
    <t>6 / --- / (36)</t>
  </si>
  <si>
    <t>6 / 109 / (43)</t>
  </si>
  <si>
    <t>JANECKÝ Tomáš</t>
  </si>
  <si>
    <t>5 / 112 / (47)</t>
  </si>
  <si>
    <t>JANKŮ Kryštof</t>
  </si>
  <si>
    <t>5 / 103 / (39)</t>
  </si>
  <si>
    <t>DONÁT Ondřej</t>
  </si>
  <si>
    <t>3 / 121 / (35)</t>
  </si>
  <si>
    <t>ŠALANDOVÁ Barbora</t>
  </si>
  <si>
    <t>2 / 122 / (38)</t>
  </si>
  <si>
    <t>KOTÍK Jakub</t>
  </si>
  <si>
    <t>1 / --- / (29)</t>
  </si>
  <si>
    <t>POSLEDNÍ PRÁZNINOVÝ SPORTCAFÉ CUP</t>
  </si>
  <si>
    <t>27 / 75 / (38)</t>
  </si>
  <si>
    <t>27 / --- / (38)</t>
  </si>
  <si>
    <t>24 / --- / (34)</t>
  </si>
  <si>
    <t>23 / 79 / (34)</t>
  </si>
  <si>
    <t>20 / 87 / (36)</t>
  </si>
  <si>
    <t>20 / --- / (34)</t>
  </si>
  <si>
    <t>18 / --- / (30)</t>
  </si>
  <si>
    <t>36 / 102</t>
  </si>
  <si>
    <t>35 / 95</t>
  </si>
  <si>
    <t>35 / 111</t>
  </si>
  <si>
    <t>33 / 109</t>
  </si>
  <si>
    <t>VĚCHET Zdeněk</t>
  </si>
  <si>
    <t>STRAKOVÁ Kateřina</t>
  </si>
  <si>
    <t>35 / 104</t>
  </si>
  <si>
    <t>NOVATO MATCH PLAY OPEN 2009</t>
  </si>
  <si>
    <t>27 / 75 / (35)</t>
  </si>
  <si>
    <t>25 / 79 / (33)</t>
  </si>
  <si>
    <t>24 / 78 / (35)</t>
  </si>
  <si>
    <t>22 / 80 / (34)</t>
  </si>
  <si>
    <t>22 / 82 / (31)</t>
  </si>
  <si>
    <t>21 / 83 / (34)</t>
  </si>
  <si>
    <t>19 / 84 / (30)</t>
  </si>
  <si>
    <t>17 / 87 / (27)</t>
  </si>
  <si>
    <t>16 / --- / (23)</t>
  </si>
  <si>
    <t>15 / --- / (30)</t>
  </si>
  <si>
    <t>15 / --- / (25)</t>
  </si>
  <si>
    <t>14 / --- / (26)</t>
  </si>
  <si>
    <t>14 / --- / (25)</t>
  </si>
  <si>
    <t>12 / 93 / (27)</t>
  </si>
  <si>
    <t>11 / --- / (25)</t>
  </si>
  <si>
    <t>10 / --- / (23)</t>
  </si>
  <si>
    <t>9 / 104 / (30)</t>
  </si>
  <si>
    <t>9 / 99 / (32)</t>
  </si>
  <si>
    <t>9 / --- / (21)</t>
  </si>
  <si>
    <t>5 / --- / (19)</t>
  </si>
  <si>
    <t>5 / 102 / (22)</t>
  </si>
  <si>
    <t>7 / --- / (37)</t>
  </si>
  <si>
    <t>5 / --- / (35)</t>
  </si>
  <si>
    <t>3 / --- / (25)</t>
  </si>
  <si>
    <t>ŠPAČEK Lubomír</t>
  </si>
  <si>
    <t>3 / --- / (46)</t>
  </si>
  <si>
    <t>2 / --- / (24)</t>
  </si>
  <si>
    <t>OREL Tomáš</t>
  </si>
  <si>
    <t>26 / 52</t>
  </si>
  <si>
    <t>25 / 54</t>
  </si>
  <si>
    <t>25 / 44</t>
  </si>
  <si>
    <t>23 / 41</t>
  </si>
  <si>
    <t>21 / 45</t>
  </si>
  <si>
    <t>20 / 39</t>
  </si>
  <si>
    <t>VÍTEK Zdeněk</t>
  </si>
  <si>
    <t>20 / 48</t>
  </si>
  <si>
    <t>18 / 55</t>
  </si>
  <si>
    <t>HORÁLEK Lukáš</t>
  </si>
  <si>
    <t>VAŇKOVÁ Šárka</t>
  </si>
  <si>
    <t>GOLF BUSINESS CUP 2009</t>
  </si>
  <si>
    <t>23 / 50</t>
  </si>
  <si>
    <t>ZAJÍČEK Tomáš</t>
  </si>
  <si>
    <t>VAŠATA Václav</t>
  </si>
  <si>
    <t>21 / 44</t>
  </si>
  <si>
    <t>KAŠPAROVÁ Bohdana</t>
  </si>
  <si>
    <t>20 / 52</t>
  </si>
  <si>
    <t>VOLENEC Jiří</t>
  </si>
  <si>
    <t>20 / 51</t>
  </si>
  <si>
    <t>19 / 44</t>
  </si>
  <si>
    <t>PAVLÍK Milan</t>
  </si>
  <si>
    <t>ZELENKA Radek</t>
  </si>
  <si>
    <t>HUCL Robert</t>
  </si>
  <si>
    <t>17 / 43</t>
  </si>
  <si>
    <t>15 / 55</t>
  </si>
  <si>
    <t>Magrix CUP</t>
  </si>
  <si>
    <t>18 / 90 / (28)</t>
  </si>
  <si>
    <t>16 / 88 / (26)</t>
  </si>
  <si>
    <t>13 / 92 / (26)</t>
  </si>
  <si>
    <t>POKORNÝ Vladimír</t>
  </si>
  <si>
    <t>36 / 97</t>
  </si>
  <si>
    <t>36 / 100</t>
  </si>
  <si>
    <t>KRÁL Pavel</t>
  </si>
  <si>
    <t>GKLIS</t>
  </si>
  <si>
    <t>31 / 115</t>
  </si>
  <si>
    <t>25 / 105</t>
  </si>
  <si>
    <t>POKORNÝ Michael</t>
  </si>
  <si>
    <t>24 / 100</t>
  </si>
  <si>
    <t>HERBST Jaroslav</t>
  </si>
  <si>
    <t>53 / 95</t>
  </si>
  <si>
    <t>39 / 118</t>
  </si>
  <si>
    <t>PLEVÁKOVÁ ČERNÁ Renata</t>
  </si>
  <si>
    <t>37 / 123</t>
  </si>
  <si>
    <t>WATZLAWIK Lukas</t>
  </si>
  <si>
    <t>SEIFRTOVÁ Naděžda</t>
  </si>
  <si>
    <t>35 / 126</t>
  </si>
  <si>
    <t>KRÁL Ondřej</t>
  </si>
  <si>
    <t>28 / 120</t>
  </si>
  <si>
    <t>25 / 41</t>
  </si>
  <si>
    <t>15 / 48</t>
  </si>
  <si>
    <t>13 / 48</t>
  </si>
  <si>
    <t>5.-6.</t>
  </si>
  <si>
    <t>7.-8.</t>
  </si>
  <si>
    <t>ČME LUMIUS GOLF CUP 2009</t>
  </si>
  <si>
    <t>KONÍČEK František</t>
  </si>
  <si>
    <t>40 / 88</t>
  </si>
  <si>
    <t>BOK Jiří</t>
  </si>
  <si>
    <t>ZGCKR</t>
  </si>
  <si>
    <t>FLÍDR Josef</t>
  </si>
  <si>
    <t>VOSÁHLO Lubomír</t>
  </si>
  <si>
    <t>33 / 83</t>
  </si>
  <si>
    <t>VOMOČIL František</t>
  </si>
  <si>
    <t>SOGCC</t>
  </si>
  <si>
    <t>33 / 86</t>
  </si>
  <si>
    <t>FIBIGER Slavomil</t>
  </si>
  <si>
    <t>31 / 80</t>
  </si>
  <si>
    <t>PAVLÁSEK Petr</t>
  </si>
  <si>
    <t>BESGK</t>
  </si>
  <si>
    <t>29 / 101</t>
  </si>
  <si>
    <t>BORT Bedřich</t>
  </si>
  <si>
    <t>ĎURIŠ Zdeněk</t>
  </si>
  <si>
    <t>VLASÁK Václav</t>
  </si>
  <si>
    <t>21 / 92</t>
  </si>
  <si>
    <t>ROČEŇ René</t>
  </si>
  <si>
    <t>19 / 94</t>
  </si>
  <si>
    <t>NEČAS Jan</t>
  </si>
  <si>
    <t>49 / 109</t>
  </si>
  <si>
    <t>FILIP Jiří</t>
  </si>
  <si>
    <t>47 / 101</t>
  </si>
  <si>
    <t>VOMOČIL Marek</t>
  </si>
  <si>
    <t>HOIDEKR Jiří</t>
  </si>
  <si>
    <t>KARAS Radovan</t>
  </si>
  <si>
    <t>PAVLÍČEK Luboš</t>
  </si>
  <si>
    <t>VOHNOUT Martin</t>
  </si>
  <si>
    <t>38 / 112</t>
  </si>
  <si>
    <t>PĚNKA Jiří</t>
  </si>
  <si>
    <t>KROČIL Martin</t>
  </si>
  <si>
    <t>VOJNAR Miloň</t>
  </si>
  <si>
    <t>23 / 130</t>
  </si>
  <si>
    <t>STIESS Jan</t>
  </si>
  <si>
    <t>46 / 90</t>
  </si>
  <si>
    <t>KONÍČKOVÁ Alena</t>
  </si>
  <si>
    <t>41 / 103</t>
  </si>
  <si>
    <t>VOHNOUTOVÁ Alena</t>
  </si>
  <si>
    <t>34 / 128</t>
  </si>
  <si>
    <t>HOIDEKROVÁ Jana</t>
  </si>
  <si>
    <t>31 / 109</t>
  </si>
  <si>
    <t>PAVLÁSKOVÁ Helena</t>
  </si>
  <si>
    <t>25 / 113</t>
  </si>
  <si>
    <t>Hrádovský turnaj</t>
  </si>
  <si>
    <t>21 / 82 / (31)</t>
  </si>
  <si>
    <t>21 / 84 / (32)</t>
  </si>
  <si>
    <t>19 / 84 / (33)</t>
  </si>
  <si>
    <t>CELBA Jan</t>
  </si>
  <si>
    <t>18 / 90 / (24)</t>
  </si>
  <si>
    <t>17 / --- / (35)</t>
  </si>
  <si>
    <t>17 / 88 / (26)</t>
  </si>
  <si>
    <t>49 / 85</t>
  </si>
  <si>
    <t>46 / 95</t>
  </si>
  <si>
    <t>45 / 83</t>
  </si>
  <si>
    <t>42 / 85</t>
  </si>
  <si>
    <t>41 / ---</t>
  </si>
  <si>
    <t>41 / 90</t>
  </si>
  <si>
    <t>BEZDIČKA Roman</t>
  </si>
  <si>
    <t>BERGMANOVÁ Vladěna</t>
  </si>
  <si>
    <t>38 / 95</t>
  </si>
  <si>
    <t>37 / 89</t>
  </si>
  <si>
    <t>30 / 105</t>
  </si>
  <si>
    <t>38 / 111</t>
  </si>
  <si>
    <t>BORSKÝ Tomáš</t>
  </si>
  <si>
    <t>NAJMAN Tomáš</t>
  </si>
  <si>
    <t>JAKOUBEK Jiří</t>
  </si>
  <si>
    <t>16 / 46</t>
  </si>
  <si>
    <t>14 / 50</t>
  </si>
  <si>
    <t>XIV. Mistrovství GCHK ve hře na rány</t>
  </si>
  <si>
    <t>MARTINEC Arnošt</t>
  </si>
  <si>
    <t>80 / 30</t>
  </si>
  <si>
    <t>72 / 37</t>
  </si>
  <si>
    <t>77 / 37</t>
  </si>
  <si>
    <t>76 / 38</t>
  </si>
  <si>
    <t>76 / 34</t>
  </si>
  <si>
    <t>77 / 33</t>
  </si>
  <si>
    <t>79 / 36</t>
  </si>
  <si>
    <t>76 / 37</t>
  </si>
  <si>
    <t>78 / 35</t>
  </si>
  <si>
    <t>75 / 40</t>
  </si>
  <si>
    <t>80 / 33</t>
  </si>
  <si>
    <t>79 / 34</t>
  </si>
  <si>
    <t>86 / 30</t>
  </si>
  <si>
    <t>78 / 33</t>
  </si>
  <si>
    <t>86 / 28</t>
  </si>
  <si>
    <t>78 / 38</t>
  </si>
  <si>
    <t>81 / 33</t>
  </si>
  <si>
    <t>81 / 32</t>
  </si>
  <si>
    <t>83 / 30</t>
  </si>
  <si>
    <t>84 / 33</t>
  </si>
  <si>
    <t>81 / 36</t>
  </si>
  <si>
    <t>82 / 31</t>
  </si>
  <si>
    <t>85 / 27</t>
  </si>
  <si>
    <t>86 / 29</t>
  </si>
  <si>
    <t>HOLUBEC Bohumil</t>
  </si>
  <si>
    <t>91 / 23</t>
  </si>
  <si>
    <t>79 / 32</t>
  </si>
  <si>
    <t>84 / 37</t>
  </si>
  <si>
    <t>88 / 32</t>
  </si>
  <si>
    <t>85 / 34</t>
  </si>
  <si>
    <t>89 / 38</t>
  </si>
  <si>
    <t>87 / 37</t>
  </si>
  <si>
    <t>89 / 27</t>
  </si>
  <si>
    <t>92 / 26</t>
  </si>
  <si>
    <t>90 / 24</t>
  </si>
  <si>
    <t>90 / 27</t>
  </si>
  <si>
    <t>92 / 36</t>
  </si>
  <si>
    <t>91 / 35</t>
  </si>
  <si>
    <t>90 / 35</t>
  </si>
  <si>
    <t>93 / 33</t>
  </si>
  <si>
    <t>87 / 38</t>
  </si>
  <si>
    <t>101 / 24</t>
  </si>
  <si>
    <t>89 / 37</t>
  </si>
  <si>
    <t>93 / 32</t>
  </si>
  <si>
    <t>95 / 40</t>
  </si>
  <si>
    <t>95 / 34</t>
  </si>
  <si>
    <t>95 / 31</t>
  </si>
  <si>
    <t>95 / 28</t>
  </si>
  <si>
    <t>96 / 33</t>
  </si>
  <si>
    <t>96 / 30</t>
  </si>
  <si>
    <t>98 / 31</t>
  </si>
  <si>
    <t>99 / 38</t>
  </si>
  <si>
    <t>102 / 38</t>
  </si>
  <si>
    <t>102 / 26</t>
  </si>
  <si>
    <t>103 / 40</t>
  </si>
  <si>
    <t>106 / 35</t>
  </si>
  <si>
    <t>107 / 24</t>
  </si>
  <si>
    <t>112 / 23</t>
  </si>
  <si>
    <t>118 / 28</t>
  </si>
  <si>
    <t>LUDWIG Anton</t>
  </si>
  <si>
    <t>122 / 14</t>
  </si>
  <si>
    <t>HOSTÁKOVÁ Kristina</t>
  </si>
  <si>
    <t>71 / 33</t>
  </si>
  <si>
    <t>74 / 30</t>
  </si>
  <si>
    <t>ČERNÁ Karolína</t>
  </si>
  <si>
    <t>81 / 30</t>
  </si>
  <si>
    <t>72 / 39</t>
  </si>
  <si>
    <t>ELIÁŠOVÁ Zuzana</t>
  </si>
  <si>
    <t>85 / 30</t>
  </si>
  <si>
    <t>81 / 29</t>
  </si>
  <si>
    <t>89 / 28</t>
  </si>
  <si>
    <t>87 / 31</t>
  </si>
  <si>
    <t>91 / 33</t>
  </si>
  <si>
    <t>89 / 35</t>
  </si>
  <si>
    <t>92 / 33</t>
  </si>
  <si>
    <t>92 / 40</t>
  </si>
  <si>
    <t>97 / 34</t>
  </si>
  <si>
    <t>88 / 36</t>
  </si>
  <si>
    <t>103 / 21</t>
  </si>
  <si>
    <t>98 / 32</t>
  </si>
  <si>
    <t>103 / 36</t>
  </si>
  <si>
    <t>110 / 35</t>
  </si>
  <si>
    <t>113 / 26</t>
  </si>
  <si>
    <t>SVATOVÁCLAVSKÝ TURNAJ</t>
  </si>
  <si>
    <t>23 / 79 / (40)</t>
  </si>
  <si>
    <t>20 / 82 / (34)</t>
  </si>
  <si>
    <t>18 / --- / (29)</t>
  </si>
  <si>
    <t>BAŘINA Ondřej</t>
  </si>
  <si>
    <t>17 / 86 / (34)</t>
  </si>
  <si>
    <t>MIHALO Jiří</t>
  </si>
  <si>
    <t>17 / --- / (31)</t>
  </si>
  <si>
    <t>16 / --- / (31)</t>
  </si>
  <si>
    <t>16 / 91 / (25)</t>
  </si>
  <si>
    <t>ŠVANDRLÍK Vlastimil</t>
  </si>
  <si>
    <t>10 / --- / (26)</t>
  </si>
  <si>
    <t>46 / 91</t>
  </si>
  <si>
    <t>BERAN JUN. Jiří</t>
  </si>
  <si>
    <t>44 / 89</t>
  </si>
  <si>
    <t>41 / 84</t>
  </si>
  <si>
    <t>37 / 97</t>
  </si>
  <si>
    <t>MIZERA Filip</t>
  </si>
  <si>
    <t>36 / 95</t>
  </si>
  <si>
    <t>36 / 101</t>
  </si>
  <si>
    <t>NOVÁK Michal</t>
  </si>
  <si>
    <t>34 / 95</t>
  </si>
  <si>
    <t>KRÁLÍČEK Martin</t>
  </si>
  <si>
    <t>PJCBE</t>
  </si>
  <si>
    <t>HOLÝ Radek</t>
  </si>
  <si>
    <t>BÁLEŠ Martin</t>
  </si>
  <si>
    <t>NOVÁK Jiří</t>
  </si>
  <si>
    <t>VLČEK Jan</t>
  </si>
  <si>
    <t>30 / 104</t>
  </si>
  <si>
    <t>28 / 102</t>
  </si>
  <si>
    <t>NOVÁK Aleš</t>
  </si>
  <si>
    <t>NOVÁKOVÁ Marie</t>
  </si>
  <si>
    <t>VODA Vlastimil</t>
  </si>
  <si>
    <t>23 / 115</t>
  </si>
  <si>
    <t>42 / 106</t>
  </si>
  <si>
    <t>KUDRNA Vlastimil</t>
  </si>
  <si>
    <t>40 / 120</t>
  </si>
  <si>
    <t>HEPNEROVÁ Eva</t>
  </si>
  <si>
    <t>MAŠÍN Vladimír</t>
  </si>
  <si>
    <t>33 / 48</t>
  </si>
  <si>
    <t>22 / 46</t>
  </si>
  <si>
    <t>18 / 56</t>
  </si>
  <si>
    <t>HRÁDOVSKÝ TURNAJ</t>
  </si>
  <si>
    <t>26 / 76 / (41)</t>
  </si>
  <si>
    <t>18 / 85 / (29)</t>
  </si>
  <si>
    <t>16 / --- / (33)</t>
  </si>
  <si>
    <t>15 / 89 / (34)</t>
  </si>
  <si>
    <t>13 / 94 / (30)</t>
  </si>
  <si>
    <t>PETERKA Tomáš</t>
  </si>
  <si>
    <t>SIMON David</t>
  </si>
  <si>
    <t>33 / 95</t>
  </si>
  <si>
    <t>PFEIFER David</t>
  </si>
  <si>
    <t>32 / 103</t>
  </si>
  <si>
    <t>31 / 99</t>
  </si>
  <si>
    <t>KUPEC Tomáš</t>
  </si>
  <si>
    <t>44 / 115</t>
  </si>
  <si>
    <t>43 / 117</t>
  </si>
  <si>
    <t>ŠAFRÁNEK Ladislav</t>
  </si>
  <si>
    <t>22 / 56</t>
  </si>
  <si>
    <t>HAVLÍK Radek</t>
  </si>
  <si>
    <t>PODZIMNÍ HRÁDOVSKÝ TURNAJ</t>
  </si>
  <si>
    <t>HAVEL Daniel</t>
  </si>
  <si>
    <t>26 / 76 / (43)</t>
  </si>
  <si>
    <t>18 / --- / (35)</t>
  </si>
  <si>
    <t>16 / 90 / (27)</t>
  </si>
  <si>
    <t>16 / 86 / (28)</t>
  </si>
  <si>
    <t>TRČKA Šimon</t>
  </si>
  <si>
    <t>14 / 91 / (28)</t>
  </si>
  <si>
    <t>9 / --- / (24)</t>
  </si>
  <si>
    <t>TRČKOVÁ Andrea</t>
  </si>
  <si>
    <t>35 / 103</t>
  </si>
  <si>
    <t>FUNDA Jiří</t>
  </si>
  <si>
    <t>HAVEL Jiří</t>
  </si>
  <si>
    <t>50 / ---</t>
  </si>
  <si>
    <t>KRMELA Jaromír</t>
  </si>
  <si>
    <t>ZÁVODSKÝ Vojtěch</t>
  </si>
  <si>
    <t>KUČERA Miloš</t>
  </si>
  <si>
    <t>NOVOSADOVÁ Jitka</t>
  </si>
  <si>
    <t>NOVOSAD Matěj</t>
  </si>
  <si>
    <t>VENCLOVÁ ML. Jana</t>
  </si>
  <si>
    <t>UZAMYKÁNÍ HŘIŠTĚ</t>
  </si>
  <si>
    <t>20 / 88 / (37)</t>
  </si>
  <si>
    <t>19 / 83 / (31)</t>
  </si>
  <si>
    <t>17 / 85 / (36)</t>
  </si>
  <si>
    <t>17 / 88 / (28)</t>
  </si>
  <si>
    <t>BUZICKÁ Tereza</t>
  </si>
  <si>
    <t>15 / 87 / (27)</t>
  </si>
  <si>
    <t>12 / 93 / (30)</t>
  </si>
  <si>
    <t>11 / 98 / (24)</t>
  </si>
  <si>
    <t>11 / 95 / (27)</t>
  </si>
  <si>
    <t>37 / 91</t>
  </si>
  <si>
    <t>36 / 91</t>
  </si>
  <si>
    <t>36 / 98</t>
  </si>
  <si>
    <t>BUZICKÝ Jiří</t>
  </si>
  <si>
    <t>BOUŠKOVÁ Renata</t>
  </si>
  <si>
    <t>59 / 99</t>
  </si>
  <si>
    <t>ROBOTKA Jaroslav</t>
  </si>
  <si>
    <t>53 / ---</t>
  </si>
  <si>
    <t>FRÝBA Matěj</t>
  </si>
  <si>
    <t>HRNČÍŘ Michal</t>
  </si>
  <si>
    <t>PRAVDOVÁ Helena</t>
  </si>
  <si>
    <t>43 / 115</t>
  </si>
  <si>
    <t>TICHÁ Kamila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</si>
</sst>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u/>
      <sz val="9.35"/>
      <color theme="10"/>
      <name val="Calibri"/>
      <family val="2"/>
      <charset val="238"/>
    </font>
    <font>
      <sz val="8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618B91"/>
        <bgColor indexed="64"/>
      </patternFill>
    </fill>
    <fill>
      <patternFill patternType="solid">
        <fgColor rgb="FF91BABF"/>
        <bgColor indexed="64"/>
      </patternFill>
    </fill>
    <fill>
      <patternFill patternType="solid">
        <fgColor rgb="FF2D6651"/>
        <bgColor indexed="64"/>
      </patternFill>
    </fill>
    <fill>
      <patternFill patternType="solid">
        <fgColor rgb="FFAA9D78"/>
        <bgColor indexed="64"/>
      </patternFill>
    </fill>
    <fill>
      <patternFill patternType="solid">
        <fgColor rgb="FFDDDFD4"/>
        <bgColor indexed="64"/>
      </patternFill>
    </fill>
    <fill>
      <patternFill patternType="solid">
        <fgColor rgb="FF735480"/>
        <bgColor indexed="64"/>
      </patternFill>
    </fill>
    <fill>
      <patternFill patternType="solid">
        <fgColor rgb="FFD8810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8CE29"/>
        <bgColor indexed="64"/>
      </patternFill>
    </fill>
    <fill>
      <patternFill patternType="solid">
        <fgColor rgb="FFD92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rgb="FF909090"/>
      </left>
      <right style="medium">
        <color rgb="FF909090"/>
      </right>
      <top style="medium">
        <color rgb="FF909090"/>
      </top>
      <bottom style="medium">
        <color rgb="FF909090"/>
      </bottom>
      <diagonal/>
    </border>
    <border>
      <left/>
      <right style="medium">
        <color rgb="FF909090"/>
      </right>
      <top style="medium">
        <color rgb="FF909090"/>
      </top>
      <bottom style="medium">
        <color rgb="FF909090"/>
      </bottom>
      <diagonal/>
    </border>
    <border>
      <left/>
      <right/>
      <top style="medium">
        <color rgb="FF909090"/>
      </top>
      <bottom style="medium">
        <color rgb="FF909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808080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dotted">
        <color rgb="FF808080"/>
      </bottom>
      <diagonal/>
    </border>
    <border>
      <left style="thin">
        <color rgb="FF000000"/>
      </left>
      <right style="thin">
        <color rgb="FF000000"/>
      </right>
      <top style="medium">
        <color rgb="FFFFFFFF"/>
      </top>
      <bottom style="dotted">
        <color rgb="FF808080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dotted">
        <color rgb="FF808080"/>
      </bottom>
      <diagonal/>
    </border>
    <border>
      <left style="medium">
        <color rgb="FFFFFFFF"/>
      </left>
      <right style="thin">
        <color rgb="FF000000"/>
      </right>
      <top style="thin">
        <color rgb="FF000000"/>
      </top>
      <bottom style="dotted">
        <color rgb="FF808080"/>
      </bottom>
      <diagonal/>
    </border>
    <border>
      <left style="thin">
        <color rgb="FF000000"/>
      </left>
      <right style="medium">
        <color rgb="FFFFFFFF"/>
      </right>
      <top style="thin">
        <color rgb="FF000000"/>
      </top>
      <bottom style="dotted">
        <color rgb="FF808080"/>
      </bottom>
      <diagonal/>
    </border>
    <border>
      <left style="medium">
        <color rgb="FFFFFFFF"/>
      </left>
      <right style="thin">
        <color rgb="FF000000"/>
      </right>
      <top style="thin">
        <color rgb="FF000000"/>
      </top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909090"/>
      </left>
      <right/>
      <top style="medium">
        <color rgb="FF909090"/>
      </top>
      <bottom style="medium">
        <color rgb="FF909090"/>
      </bottom>
      <diagonal/>
    </border>
    <border>
      <left style="medium">
        <color rgb="FF909090"/>
      </left>
      <right style="medium">
        <color rgb="FF909090"/>
      </right>
      <top/>
      <bottom style="medium">
        <color rgb="FF909090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909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909090"/>
      </right>
      <top style="medium">
        <color rgb="FF909090"/>
      </top>
      <bottom/>
      <diagonal/>
    </border>
    <border>
      <left style="medium">
        <color rgb="FF909090"/>
      </left>
      <right/>
      <top style="medium">
        <color rgb="FF90909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wrapText="1"/>
    </xf>
    <xf numFmtId="0" fontId="2" fillId="9" borderId="4" xfId="1" applyFill="1" applyBorder="1" applyAlignment="1" applyProtection="1">
      <alignment wrapText="1"/>
    </xf>
    <xf numFmtId="0" fontId="1" fillId="10" borderId="4" xfId="0" applyFont="1" applyFill="1" applyBorder="1" applyAlignment="1">
      <alignment wrapText="1"/>
    </xf>
    <xf numFmtId="0" fontId="2" fillId="10" borderId="4" xfId="1" applyFill="1" applyBorder="1" applyAlignment="1" applyProtection="1">
      <alignment wrapText="1"/>
    </xf>
    <xf numFmtId="0" fontId="1" fillId="9" borderId="5" xfId="0" applyFont="1" applyFill="1" applyBorder="1" applyAlignment="1">
      <alignment wrapText="1"/>
    </xf>
    <xf numFmtId="0" fontId="2" fillId="9" borderId="6" xfId="1" applyFill="1" applyBorder="1" applyAlignment="1" applyProtection="1">
      <alignment wrapText="1"/>
    </xf>
    <xf numFmtId="0" fontId="1" fillId="9" borderId="6" xfId="0" applyFont="1" applyFill="1" applyBorder="1" applyAlignment="1">
      <alignment wrapText="1"/>
    </xf>
    <xf numFmtId="0" fontId="1" fillId="9" borderId="7" xfId="0" applyFont="1" applyFill="1" applyBorder="1" applyAlignment="1">
      <alignment wrapText="1"/>
    </xf>
    <xf numFmtId="0" fontId="1" fillId="10" borderId="8" xfId="0" applyFont="1" applyFill="1" applyBorder="1" applyAlignment="1">
      <alignment wrapText="1"/>
    </xf>
    <xf numFmtId="0" fontId="1" fillId="10" borderId="9" xfId="0" applyFont="1" applyFill="1" applyBorder="1" applyAlignment="1">
      <alignment wrapText="1"/>
    </xf>
    <xf numFmtId="0" fontId="1" fillId="9" borderId="8" xfId="0" applyFont="1" applyFill="1" applyBorder="1" applyAlignment="1">
      <alignment wrapText="1"/>
    </xf>
    <xf numFmtId="0" fontId="1" fillId="9" borderId="9" xfId="0" applyFont="1" applyFill="1" applyBorder="1" applyAlignment="1">
      <alignment wrapText="1"/>
    </xf>
    <xf numFmtId="0" fontId="2" fillId="9" borderId="11" xfId="1" applyFill="1" applyBorder="1" applyAlignment="1" applyProtection="1">
      <alignment wrapText="1"/>
    </xf>
    <xf numFmtId="0" fontId="1" fillId="9" borderId="11" xfId="0" applyFont="1" applyFill="1" applyBorder="1" applyAlignment="1">
      <alignment wrapText="1"/>
    </xf>
    <xf numFmtId="0" fontId="1" fillId="9" borderId="12" xfId="0" applyFont="1" applyFill="1" applyBorder="1" applyAlignment="1">
      <alignment wrapText="1"/>
    </xf>
    <xf numFmtId="49" fontId="0" fillId="0" borderId="0" xfId="0" applyNumberFormat="1"/>
    <xf numFmtId="0" fontId="1" fillId="6" borderId="13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wrapText="1"/>
    </xf>
    <xf numFmtId="0" fontId="2" fillId="10" borderId="11" xfId="1" applyFill="1" applyBorder="1" applyAlignment="1" applyProtection="1">
      <alignment wrapText="1"/>
    </xf>
    <xf numFmtId="0" fontId="1" fillId="10" borderId="11" xfId="0" applyFont="1" applyFill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1" fillId="10" borderId="12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/>
    <xf numFmtId="17" fontId="1" fillId="9" borderId="4" xfId="0" applyNumberFormat="1" applyFont="1" applyFill="1" applyBorder="1" applyAlignment="1">
      <alignment wrapText="1"/>
    </xf>
    <xf numFmtId="17" fontId="1" fillId="10" borderId="11" xfId="0" applyNumberFormat="1" applyFont="1" applyFill="1" applyBorder="1" applyAlignment="1">
      <alignment wrapText="1"/>
    </xf>
    <xf numFmtId="0" fontId="4" fillId="0" borderId="0" xfId="0" applyFont="1"/>
    <xf numFmtId="0" fontId="1" fillId="0" borderId="0" xfId="0" applyFont="1"/>
    <xf numFmtId="0" fontId="1" fillId="6" borderId="17" xfId="0" applyFont="1" applyFill="1" applyBorder="1" applyAlignment="1">
      <alignment horizontal="center" wrapText="1"/>
    </xf>
    <xf numFmtId="0" fontId="0" fillId="0" borderId="0" xfId="0" applyFont="1"/>
    <xf numFmtId="0" fontId="0" fillId="14" borderId="0" xfId="0" applyFill="1"/>
    <xf numFmtId="0" fontId="0" fillId="14" borderId="0" xfId="0" applyFont="1" applyFill="1"/>
    <xf numFmtId="0" fontId="5" fillId="0" borderId="0" xfId="0" applyFont="1" applyAlignment="1"/>
    <xf numFmtId="0" fontId="2" fillId="9" borderId="21" xfId="1" applyFill="1" applyBorder="1" applyAlignment="1" applyProtection="1">
      <alignment wrapText="1"/>
    </xf>
    <xf numFmtId="0" fontId="1" fillId="9" borderId="21" xfId="0" applyFont="1" applyFill="1" applyBorder="1" applyAlignment="1">
      <alignment wrapText="1"/>
    </xf>
    <xf numFmtId="0" fontId="1" fillId="9" borderId="22" xfId="0" applyFont="1" applyFill="1" applyBorder="1" applyAlignment="1">
      <alignment wrapText="1"/>
    </xf>
    <xf numFmtId="17" fontId="1" fillId="10" borderId="4" xfId="0" applyNumberFormat="1" applyFont="1" applyFill="1" applyBorder="1" applyAlignment="1">
      <alignment wrapText="1"/>
    </xf>
    <xf numFmtId="17" fontId="1" fillId="9" borderId="11" xfId="0" applyNumberFormat="1" applyFont="1" applyFill="1" applyBorder="1" applyAlignment="1">
      <alignment wrapText="1"/>
    </xf>
    <xf numFmtId="0" fontId="6" fillId="14" borderId="0" xfId="0" applyFont="1" applyFill="1"/>
    <xf numFmtId="0" fontId="6" fillId="0" borderId="0" xfId="0" applyFont="1"/>
    <xf numFmtId="0" fontId="7" fillId="9" borderId="5" xfId="0" applyFont="1" applyFill="1" applyBorder="1" applyAlignment="1">
      <alignment wrapText="1"/>
    </xf>
    <xf numFmtId="0" fontId="7" fillId="10" borderId="8" xfId="0" applyFont="1" applyFill="1" applyBorder="1" applyAlignment="1">
      <alignment wrapText="1"/>
    </xf>
    <xf numFmtId="0" fontId="7" fillId="9" borderId="8" xfId="0" applyFont="1" applyFill="1" applyBorder="1" applyAlignment="1">
      <alignment wrapText="1"/>
    </xf>
    <xf numFmtId="0" fontId="7" fillId="9" borderId="10" xfId="0" applyFont="1" applyFill="1" applyBorder="1" applyAlignment="1">
      <alignment wrapText="1"/>
    </xf>
    <xf numFmtId="0" fontId="7" fillId="10" borderId="10" xfId="0" applyFont="1" applyFill="1" applyBorder="1" applyAlignment="1">
      <alignment wrapText="1"/>
    </xf>
    <xf numFmtId="16" fontId="7" fillId="10" borderId="8" xfId="0" applyNumberFormat="1" applyFont="1" applyFill="1" applyBorder="1" applyAlignment="1">
      <alignment wrapText="1"/>
    </xf>
    <xf numFmtId="16" fontId="7" fillId="9" borderId="8" xfId="0" applyNumberFormat="1" applyFont="1" applyFill="1" applyBorder="1" applyAlignment="1">
      <alignment wrapText="1"/>
    </xf>
    <xf numFmtId="16" fontId="7" fillId="9" borderId="10" xfId="0" applyNumberFormat="1" applyFont="1" applyFill="1" applyBorder="1" applyAlignment="1">
      <alignment wrapText="1"/>
    </xf>
    <xf numFmtId="0" fontId="7" fillId="9" borderId="20" xfId="0" applyFont="1" applyFill="1" applyBorder="1" applyAlignment="1">
      <alignment wrapText="1"/>
    </xf>
    <xf numFmtId="0" fontId="8" fillId="0" borderId="0" xfId="0" applyFont="1"/>
    <xf numFmtId="0" fontId="1" fillId="9" borderId="10" xfId="0" applyFont="1" applyFill="1" applyBorder="1" applyAlignment="1">
      <alignment wrapText="1"/>
    </xf>
    <xf numFmtId="0" fontId="1" fillId="9" borderId="20" xfId="0" applyFont="1" applyFill="1" applyBorder="1" applyAlignment="1">
      <alignment wrapText="1"/>
    </xf>
    <xf numFmtId="2" fontId="11" fillId="14" borderId="18" xfId="0" applyNumberFormat="1" applyFont="1" applyFill="1" applyBorder="1" applyAlignment="1">
      <alignment horizontal="center"/>
    </xf>
    <xf numFmtId="1" fontId="10" fillId="11" borderId="19" xfId="0" applyNumberFormat="1" applyFont="1" applyFill="1" applyBorder="1" applyAlignment="1">
      <alignment horizontal="left"/>
    </xf>
    <xf numFmtId="1" fontId="1" fillId="2" borderId="14" xfId="0" applyNumberFormat="1" applyFont="1" applyFill="1" applyBorder="1" applyAlignment="1">
      <alignment horizontal="center" wrapText="1"/>
    </xf>
    <xf numFmtId="1" fontId="1" fillId="3" borderId="14" xfId="0" applyNumberFormat="1" applyFont="1" applyFill="1" applyBorder="1" applyAlignment="1">
      <alignment horizontal="center" wrapText="1"/>
    </xf>
    <xf numFmtId="1" fontId="1" fillId="4" borderId="14" xfId="0" applyNumberFormat="1" applyFont="1" applyFill="1" applyBorder="1" applyAlignment="1">
      <alignment horizontal="center" wrapText="1"/>
    </xf>
    <xf numFmtId="1" fontId="1" fillId="5" borderId="14" xfId="0" applyNumberFormat="1" applyFont="1" applyFill="1" applyBorder="1" applyAlignment="1">
      <alignment horizontal="center" wrapText="1"/>
    </xf>
    <xf numFmtId="1" fontId="1" fillId="6" borderId="14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1" fontId="1" fillId="7" borderId="1" xfId="0" applyNumberFormat="1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1" fontId="1" fillId="7" borderId="14" xfId="0" applyNumberFormat="1" applyFont="1" applyFill="1" applyBorder="1" applyAlignment="1">
      <alignment horizontal="center" wrapText="1"/>
    </xf>
    <xf numFmtId="1" fontId="1" fillId="8" borderId="1" xfId="0" applyNumberFormat="1" applyFont="1" applyFill="1" applyBorder="1" applyAlignment="1">
      <alignment horizontal="center" wrapText="1"/>
    </xf>
    <xf numFmtId="1" fontId="1" fillId="6" borderId="3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1" fontId="1" fillId="8" borderId="14" xfId="0" applyNumberFormat="1" applyFont="1" applyFill="1" applyBorder="1" applyAlignment="1">
      <alignment horizontal="center" wrapText="1"/>
    </xf>
    <xf numFmtId="1" fontId="1" fillId="6" borderId="13" xfId="0" applyNumberFormat="1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 wrapText="1"/>
    </xf>
    <xf numFmtId="1" fontId="1" fillId="12" borderId="1" xfId="0" applyNumberFormat="1" applyFont="1" applyFill="1" applyBorder="1" applyAlignment="1">
      <alignment horizontal="center" wrapText="1"/>
    </xf>
    <xf numFmtId="1" fontId="0" fillId="0" borderId="0" xfId="0" applyNumberFormat="1"/>
    <xf numFmtId="1" fontId="1" fillId="13" borderId="1" xfId="0" applyNumberFormat="1" applyFont="1" applyFill="1" applyBorder="1" applyAlignment="1">
      <alignment horizontal="center" wrapText="1"/>
    </xf>
    <xf numFmtId="1" fontId="1" fillId="6" borderId="17" xfId="0" applyNumberFormat="1" applyFont="1" applyFill="1" applyBorder="1" applyAlignment="1">
      <alignment horizontal="center" wrapText="1"/>
    </xf>
    <xf numFmtId="16" fontId="1" fillId="9" borderId="8" xfId="0" applyNumberFormat="1" applyFont="1" applyFill="1" applyBorder="1" applyAlignment="1">
      <alignment wrapText="1"/>
    </xf>
    <xf numFmtId="16" fontId="1" fillId="10" borderId="8" xfId="0" applyNumberFormat="1" applyFont="1" applyFill="1" applyBorder="1" applyAlignment="1">
      <alignment wrapText="1"/>
    </xf>
    <xf numFmtId="1" fontId="11" fillId="0" borderId="23" xfId="0" applyNumberFormat="1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0" fontId="0" fillId="0" borderId="18" xfId="0" applyBorder="1"/>
    <xf numFmtId="1" fontId="9" fillId="0" borderId="18" xfId="0" applyNumberFormat="1" applyFont="1" applyBorder="1" applyAlignment="1">
      <alignment horizontal="center"/>
    </xf>
    <xf numFmtId="1" fontId="9" fillId="15" borderId="18" xfId="0" applyNumberFormat="1" applyFont="1" applyFill="1" applyBorder="1" applyAlignment="1">
      <alignment horizontal="center"/>
    </xf>
    <xf numFmtId="0" fontId="7" fillId="0" borderId="0" xfId="0" applyFont="1"/>
    <xf numFmtId="0" fontId="1" fillId="12" borderId="1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14" borderId="0" xfId="0" applyFont="1" applyFill="1"/>
    <xf numFmtId="0" fontId="12" fillId="0" borderId="0" xfId="0" applyFont="1"/>
    <xf numFmtId="14" fontId="12" fillId="0" borderId="0" xfId="0" applyNumberFormat="1" applyFo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35</xdr:row>
      <xdr:rowOff>0</xdr:rowOff>
    </xdr:from>
    <xdr:to>
      <xdr:col>30</xdr:col>
      <xdr:colOff>9525</xdr:colOff>
      <xdr:row>35</xdr:row>
      <xdr:rowOff>0</xdr:rowOff>
    </xdr:to>
    <xdr:pic>
      <xdr:nvPicPr>
        <xdr:cNvPr id="1025" name="Picture 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36</xdr:row>
      <xdr:rowOff>0</xdr:rowOff>
    </xdr:from>
    <xdr:to>
      <xdr:col>30</xdr:col>
      <xdr:colOff>9525</xdr:colOff>
      <xdr:row>36</xdr:row>
      <xdr:rowOff>0</xdr:rowOff>
    </xdr:to>
    <xdr:pic>
      <xdr:nvPicPr>
        <xdr:cNvPr id="1026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506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37</xdr:row>
      <xdr:rowOff>0</xdr:rowOff>
    </xdr:from>
    <xdr:to>
      <xdr:col>30</xdr:col>
      <xdr:colOff>9525</xdr:colOff>
      <xdr:row>37</xdr:row>
      <xdr:rowOff>0</xdr:rowOff>
    </xdr:to>
    <xdr:pic>
      <xdr:nvPicPr>
        <xdr:cNvPr id="1027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569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38</xdr:row>
      <xdr:rowOff>0</xdr:rowOff>
    </xdr:from>
    <xdr:to>
      <xdr:col>30</xdr:col>
      <xdr:colOff>9525</xdr:colOff>
      <xdr:row>38</xdr:row>
      <xdr:rowOff>0</xdr:rowOff>
    </xdr:to>
    <xdr:pic>
      <xdr:nvPicPr>
        <xdr:cNvPr id="1028" name="Picture 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607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141</xdr:row>
      <xdr:rowOff>0</xdr:rowOff>
    </xdr:from>
    <xdr:to>
      <xdr:col>30</xdr:col>
      <xdr:colOff>9525</xdr:colOff>
      <xdr:row>141</xdr:row>
      <xdr:rowOff>0</xdr:rowOff>
    </xdr:to>
    <xdr:pic>
      <xdr:nvPicPr>
        <xdr:cNvPr id="1029" name="Picture 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6705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</xdr:row>
      <xdr:rowOff>0</xdr:rowOff>
    </xdr:from>
    <xdr:to>
      <xdr:col>30</xdr:col>
      <xdr:colOff>9525</xdr:colOff>
      <xdr:row>40</xdr:row>
      <xdr:rowOff>0</xdr:rowOff>
    </xdr:to>
    <xdr:pic>
      <xdr:nvPicPr>
        <xdr:cNvPr id="1030" name="Picture 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41</xdr:row>
      <xdr:rowOff>0</xdr:rowOff>
    </xdr:from>
    <xdr:to>
      <xdr:col>30</xdr:col>
      <xdr:colOff>9525</xdr:colOff>
      <xdr:row>41</xdr:row>
      <xdr:rowOff>0</xdr:rowOff>
    </xdr:to>
    <xdr:pic>
      <xdr:nvPicPr>
        <xdr:cNvPr id="1031" name="Picture 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781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42</xdr:row>
      <xdr:rowOff>0</xdr:rowOff>
    </xdr:from>
    <xdr:to>
      <xdr:col>30</xdr:col>
      <xdr:colOff>9525</xdr:colOff>
      <xdr:row>42</xdr:row>
      <xdr:rowOff>0</xdr:rowOff>
    </xdr:to>
    <xdr:pic>
      <xdr:nvPicPr>
        <xdr:cNvPr id="1032" name="Picture 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828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862</xdr:row>
      <xdr:rowOff>0</xdr:rowOff>
    </xdr:from>
    <xdr:to>
      <xdr:col>30</xdr:col>
      <xdr:colOff>9525</xdr:colOff>
      <xdr:row>862</xdr:row>
      <xdr:rowOff>0</xdr:rowOff>
    </xdr:to>
    <xdr:pic>
      <xdr:nvPicPr>
        <xdr:cNvPr id="1033" name="Picture 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876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44</xdr:row>
      <xdr:rowOff>0</xdr:rowOff>
    </xdr:from>
    <xdr:to>
      <xdr:col>30</xdr:col>
      <xdr:colOff>9525</xdr:colOff>
      <xdr:row>44</xdr:row>
      <xdr:rowOff>0</xdr:rowOff>
    </xdr:to>
    <xdr:pic>
      <xdr:nvPicPr>
        <xdr:cNvPr id="1034" name="Picture 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1116</xdr:row>
      <xdr:rowOff>0</xdr:rowOff>
    </xdr:from>
    <xdr:to>
      <xdr:col>30</xdr:col>
      <xdr:colOff>9525</xdr:colOff>
      <xdr:row>1116</xdr:row>
      <xdr:rowOff>0</xdr:rowOff>
    </xdr:to>
    <xdr:pic>
      <xdr:nvPicPr>
        <xdr:cNvPr id="1035" name="Picture 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977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46</xdr:row>
      <xdr:rowOff>0</xdr:rowOff>
    </xdr:from>
    <xdr:to>
      <xdr:col>30</xdr:col>
      <xdr:colOff>9525</xdr:colOff>
      <xdr:row>46</xdr:row>
      <xdr:rowOff>0</xdr:rowOff>
    </xdr:to>
    <xdr:pic>
      <xdr:nvPicPr>
        <xdr:cNvPr id="1036" name="Picture 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1024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165</xdr:row>
      <xdr:rowOff>0</xdr:rowOff>
    </xdr:from>
    <xdr:to>
      <xdr:col>30</xdr:col>
      <xdr:colOff>9525</xdr:colOff>
      <xdr:row>165</xdr:row>
      <xdr:rowOff>0</xdr:rowOff>
    </xdr:to>
    <xdr:pic>
      <xdr:nvPicPr>
        <xdr:cNvPr id="1037" name="Picture 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8275" y="1062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0</xdr:rowOff>
    </xdr:to>
    <xdr:pic>
      <xdr:nvPicPr>
        <xdr:cNvPr id="1038" name="Picture 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390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0</xdr:rowOff>
    </xdr:to>
    <xdr:pic>
      <xdr:nvPicPr>
        <xdr:cNvPr id="1039" name="Picture 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771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0</xdr:rowOff>
    </xdr:to>
    <xdr:pic>
      <xdr:nvPicPr>
        <xdr:cNvPr id="1040" name="Picture 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1152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0</xdr:rowOff>
    </xdr:to>
    <xdr:pic>
      <xdr:nvPicPr>
        <xdr:cNvPr id="1041" name="Picture 1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1533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0</xdr:rowOff>
    </xdr:to>
    <xdr:pic>
      <xdr:nvPicPr>
        <xdr:cNvPr id="1042" name="Picture 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1914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1043" name="Picture 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229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20</xdr:row>
      <xdr:rowOff>0</xdr:rowOff>
    </xdr:from>
    <xdr:to>
      <xdr:col>30</xdr:col>
      <xdr:colOff>9525</xdr:colOff>
      <xdr:row>20</xdr:row>
      <xdr:rowOff>0</xdr:rowOff>
    </xdr:to>
    <xdr:pic>
      <xdr:nvPicPr>
        <xdr:cNvPr id="1044" name="Picture 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2676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21</xdr:row>
      <xdr:rowOff>0</xdr:rowOff>
    </xdr:from>
    <xdr:to>
      <xdr:col>30</xdr:col>
      <xdr:colOff>9525</xdr:colOff>
      <xdr:row>21</xdr:row>
      <xdr:rowOff>0</xdr:rowOff>
    </xdr:to>
    <xdr:pic>
      <xdr:nvPicPr>
        <xdr:cNvPr id="1045" name="Picture 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3057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22</xdr:row>
      <xdr:rowOff>0</xdr:rowOff>
    </xdr:from>
    <xdr:to>
      <xdr:col>30</xdr:col>
      <xdr:colOff>9525</xdr:colOff>
      <xdr:row>22</xdr:row>
      <xdr:rowOff>0</xdr:rowOff>
    </xdr:to>
    <xdr:pic>
      <xdr:nvPicPr>
        <xdr:cNvPr id="1046" name="Picture 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34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23</xdr:row>
      <xdr:rowOff>0</xdr:rowOff>
    </xdr:from>
    <xdr:to>
      <xdr:col>30</xdr:col>
      <xdr:colOff>9525</xdr:colOff>
      <xdr:row>23</xdr:row>
      <xdr:rowOff>0</xdr:rowOff>
    </xdr:to>
    <xdr:pic>
      <xdr:nvPicPr>
        <xdr:cNvPr id="1047" name="Picture 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3819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1437</xdr:row>
      <xdr:rowOff>0</xdr:rowOff>
    </xdr:from>
    <xdr:to>
      <xdr:col>30</xdr:col>
      <xdr:colOff>9525</xdr:colOff>
      <xdr:row>1437</xdr:row>
      <xdr:rowOff>0</xdr:rowOff>
    </xdr:to>
    <xdr:pic>
      <xdr:nvPicPr>
        <xdr:cNvPr id="1048" name="Picture 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4200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25</xdr:row>
      <xdr:rowOff>0</xdr:rowOff>
    </xdr:from>
    <xdr:to>
      <xdr:col>30</xdr:col>
      <xdr:colOff>9525</xdr:colOff>
      <xdr:row>25</xdr:row>
      <xdr:rowOff>0</xdr:rowOff>
    </xdr:to>
    <xdr:pic>
      <xdr:nvPicPr>
        <xdr:cNvPr id="1049" name="Picture 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4581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1017</xdr:row>
      <xdr:rowOff>0</xdr:rowOff>
    </xdr:from>
    <xdr:to>
      <xdr:col>30</xdr:col>
      <xdr:colOff>9525</xdr:colOff>
      <xdr:row>1017</xdr:row>
      <xdr:rowOff>0</xdr:rowOff>
    </xdr:to>
    <xdr:pic>
      <xdr:nvPicPr>
        <xdr:cNvPr id="1050" name="Picture 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4962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27</xdr:row>
      <xdr:rowOff>0</xdr:rowOff>
    </xdr:from>
    <xdr:to>
      <xdr:col>30</xdr:col>
      <xdr:colOff>9525</xdr:colOff>
      <xdr:row>27</xdr:row>
      <xdr:rowOff>0</xdr:rowOff>
    </xdr:to>
    <xdr:pic>
      <xdr:nvPicPr>
        <xdr:cNvPr id="1051" name="Picture 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5343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0</xdr:rowOff>
    </xdr:to>
    <xdr:pic>
      <xdr:nvPicPr>
        <xdr:cNvPr id="1052" name="Picture 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5724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1440</xdr:row>
      <xdr:rowOff>0</xdr:rowOff>
    </xdr:from>
    <xdr:to>
      <xdr:col>30</xdr:col>
      <xdr:colOff>9525</xdr:colOff>
      <xdr:row>1440</xdr:row>
      <xdr:rowOff>0</xdr:rowOff>
    </xdr:to>
    <xdr:pic>
      <xdr:nvPicPr>
        <xdr:cNvPr id="1053" name="Picture 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610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30</xdr:row>
      <xdr:rowOff>0</xdr:rowOff>
    </xdr:from>
    <xdr:to>
      <xdr:col>30</xdr:col>
      <xdr:colOff>9525</xdr:colOff>
      <xdr:row>30</xdr:row>
      <xdr:rowOff>0</xdr:rowOff>
    </xdr:to>
    <xdr:pic>
      <xdr:nvPicPr>
        <xdr:cNvPr id="1054" name="Picture 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6486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</xdr:row>
      <xdr:rowOff>0</xdr:rowOff>
    </xdr:from>
    <xdr:to>
      <xdr:col>30</xdr:col>
      <xdr:colOff>9525</xdr:colOff>
      <xdr:row>31</xdr:row>
      <xdr:rowOff>0</xdr:rowOff>
    </xdr:to>
    <xdr:pic>
      <xdr:nvPicPr>
        <xdr:cNvPr id="1055" name="Picture 3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6867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9525</xdr:colOff>
      <xdr:row>32</xdr:row>
      <xdr:rowOff>0</xdr:rowOff>
    </xdr:to>
    <xdr:pic>
      <xdr:nvPicPr>
        <xdr:cNvPr id="1056" name="Picture 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724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33</xdr:row>
      <xdr:rowOff>0</xdr:rowOff>
    </xdr:from>
    <xdr:to>
      <xdr:col>30</xdr:col>
      <xdr:colOff>9525</xdr:colOff>
      <xdr:row>33</xdr:row>
      <xdr:rowOff>0</xdr:rowOff>
    </xdr:to>
    <xdr:pic>
      <xdr:nvPicPr>
        <xdr:cNvPr id="1057" name="Picture 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7629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34</xdr:row>
      <xdr:rowOff>0</xdr:rowOff>
    </xdr:from>
    <xdr:to>
      <xdr:col>30</xdr:col>
      <xdr:colOff>9525</xdr:colOff>
      <xdr:row>34</xdr:row>
      <xdr:rowOff>0</xdr:rowOff>
    </xdr:to>
    <xdr:pic>
      <xdr:nvPicPr>
        <xdr:cNvPr id="1058" name="Picture 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2675" y="8010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48</xdr:row>
      <xdr:rowOff>0</xdr:rowOff>
    </xdr:from>
    <xdr:to>
      <xdr:col>30</xdr:col>
      <xdr:colOff>9525</xdr:colOff>
      <xdr:row>48</xdr:row>
      <xdr:rowOff>0</xdr:rowOff>
    </xdr:to>
    <xdr:pic>
      <xdr:nvPicPr>
        <xdr:cNvPr id="2" name="Picture 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3344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49</xdr:row>
      <xdr:rowOff>0</xdr:rowOff>
    </xdr:from>
    <xdr:to>
      <xdr:col>30</xdr:col>
      <xdr:colOff>9525</xdr:colOff>
      <xdr:row>49</xdr:row>
      <xdr:rowOff>0</xdr:rowOff>
    </xdr:to>
    <xdr:pic>
      <xdr:nvPicPr>
        <xdr:cNvPr id="3" name="Picture 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37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50</xdr:row>
      <xdr:rowOff>0</xdr:rowOff>
    </xdr:from>
    <xdr:to>
      <xdr:col>30</xdr:col>
      <xdr:colOff>9525</xdr:colOff>
      <xdr:row>50</xdr:row>
      <xdr:rowOff>0</xdr:rowOff>
    </xdr:to>
    <xdr:pic>
      <xdr:nvPicPr>
        <xdr:cNvPr id="4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4087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51</xdr:row>
      <xdr:rowOff>0</xdr:rowOff>
    </xdr:from>
    <xdr:to>
      <xdr:col>30</xdr:col>
      <xdr:colOff>9525</xdr:colOff>
      <xdr:row>51</xdr:row>
      <xdr:rowOff>0</xdr:rowOff>
    </xdr:to>
    <xdr:pic>
      <xdr:nvPicPr>
        <xdr:cNvPr id="5" name="Picture 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445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52</xdr:row>
      <xdr:rowOff>0</xdr:rowOff>
    </xdr:from>
    <xdr:to>
      <xdr:col>30</xdr:col>
      <xdr:colOff>9525</xdr:colOff>
      <xdr:row>52</xdr:row>
      <xdr:rowOff>0</xdr:rowOff>
    </xdr:to>
    <xdr:pic>
      <xdr:nvPicPr>
        <xdr:cNvPr id="6" name="Picture 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4830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</xdr:row>
      <xdr:rowOff>0</xdr:rowOff>
    </xdr:from>
    <xdr:to>
      <xdr:col>30</xdr:col>
      <xdr:colOff>9525</xdr:colOff>
      <xdr:row>53</xdr:row>
      <xdr:rowOff>0</xdr:rowOff>
    </xdr:to>
    <xdr:pic>
      <xdr:nvPicPr>
        <xdr:cNvPr id="7" name="Picture 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5201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54</xdr:row>
      <xdr:rowOff>0</xdr:rowOff>
    </xdr:from>
    <xdr:to>
      <xdr:col>30</xdr:col>
      <xdr:colOff>9525</xdr:colOff>
      <xdr:row>54</xdr:row>
      <xdr:rowOff>0</xdr:rowOff>
    </xdr:to>
    <xdr:pic>
      <xdr:nvPicPr>
        <xdr:cNvPr id="8" name="Picture 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5573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55</xdr:row>
      <xdr:rowOff>0</xdr:rowOff>
    </xdr:from>
    <xdr:to>
      <xdr:col>30</xdr:col>
      <xdr:colOff>9525</xdr:colOff>
      <xdr:row>55</xdr:row>
      <xdr:rowOff>0</xdr:rowOff>
    </xdr:to>
    <xdr:pic>
      <xdr:nvPicPr>
        <xdr:cNvPr id="9" name="Picture 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594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56</xdr:row>
      <xdr:rowOff>0</xdr:rowOff>
    </xdr:from>
    <xdr:to>
      <xdr:col>30</xdr:col>
      <xdr:colOff>9525</xdr:colOff>
      <xdr:row>56</xdr:row>
      <xdr:rowOff>0</xdr:rowOff>
    </xdr:to>
    <xdr:pic>
      <xdr:nvPicPr>
        <xdr:cNvPr id="10" name="Picture 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641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57</xdr:row>
      <xdr:rowOff>0</xdr:rowOff>
    </xdr:from>
    <xdr:to>
      <xdr:col>30</xdr:col>
      <xdr:colOff>9525</xdr:colOff>
      <xdr:row>57</xdr:row>
      <xdr:rowOff>0</xdr:rowOff>
    </xdr:to>
    <xdr:pic>
      <xdr:nvPicPr>
        <xdr:cNvPr id="11" name="Picture 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678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58</xdr:row>
      <xdr:rowOff>0</xdr:rowOff>
    </xdr:from>
    <xdr:to>
      <xdr:col>30</xdr:col>
      <xdr:colOff>9525</xdr:colOff>
      <xdr:row>58</xdr:row>
      <xdr:rowOff>0</xdr:rowOff>
    </xdr:to>
    <xdr:pic>
      <xdr:nvPicPr>
        <xdr:cNvPr id="12" name="Picture 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7154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59</xdr:row>
      <xdr:rowOff>0</xdr:rowOff>
    </xdr:from>
    <xdr:to>
      <xdr:col>30</xdr:col>
      <xdr:colOff>9525</xdr:colOff>
      <xdr:row>59</xdr:row>
      <xdr:rowOff>0</xdr:rowOff>
    </xdr:to>
    <xdr:pic>
      <xdr:nvPicPr>
        <xdr:cNvPr id="13" name="Picture 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752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651</xdr:row>
      <xdr:rowOff>0</xdr:rowOff>
    </xdr:from>
    <xdr:to>
      <xdr:col>30</xdr:col>
      <xdr:colOff>9525</xdr:colOff>
      <xdr:row>651</xdr:row>
      <xdr:rowOff>0</xdr:rowOff>
    </xdr:to>
    <xdr:pic>
      <xdr:nvPicPr>
        <xdr:cNvPr id="14" name="Picture 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7897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61</xdr:row>
      <xdr:rowOff>0</xdr:rowOff>
    </xdr:from>
    <xdr:to>
      <xdr:col>30</xdr:col>
      <xdr:colOff>9525</xdr:colOff>
      <xdr:row>61</xdr:row>
      <xdr:rowOff>0</xdr:rowOff>
    </xdr:to>
    <xdr:pic>
      <xdr:nvPicPr>
        <xdr:cNvPr id="15" name="Picture 1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826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62</xdr:row>
      <xdr:rowOff>0</xdr:rowOff>
    </xdr:from>
    <xdr:to>
      <xdr:col>30</xdr:col>
      <xdr:colOff>9525</xdr:colOff>
      <xdr:row>62</xdr:row>
      <xdr:rowOff>0</xdr:rowOff>
    </xdr:to>
    <xdr:pic>
      <xdr:nvPicPr>
        <xdr:cNvPr id="16" name="Picture 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8640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911</xdr:row>
      <xdr:rowOff>0</xdr:rowOff>
    </xdr:from>
    <xdr:to>
      <xdr:col>30</xdr:col>
      <xdr:colOff>9525</xdr:colOff>
      <xdr:row>911</xdr:row>
      <xdr:rowOff>0</xdr:rowOff>
    </xdr:to>
    <xdr:pic>
      <xdr:nvPicPr>
        <xdr:cNvPr id="17" name="Picture 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9011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64</xdr:row>
      <xdr:rowOff>0</xdr:rowOff>
    </xdr:from>
    <xdr:to>
      <xdr:col>30</xdr:col>
      <xdr:colOff>9525</xdr:colOff>
      <xdr:row>64</xdr:row>
      <xdr:rowOff>0</xdr:rowOff>
    </xdr:to>
    <xdr:pic>
      <xdr:nvPicPr>
        <xdr:cNvPr id="18" name="Picture 1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9383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961</xdr:row>
      <xdr:rowOff>0</xdr:rowOff>
    </xdr:from>
    <xdr:to>
      <xdr:col>30</xdr:col>
      <xdr:colOff>9525</xdr:colOff>
      <xdr:row>961</xdr:row>
      <xdr:rowOff>0</xdr:rowOff>
    </xdr:to>
    <xdr:pic>
      <xdr:nvPicPr>
        <xdr:cNvPr id="19" name="Picture 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1975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66</xdr:row>
      <xdr:rowOff>0</xdr:rowOff>
    </xdr:from>
    <xdr:to>
      <xdr:col>30</xdr:col>
      <xdr:colOff>9525</xdr:colOff>
      <xdr:row>66</xdr:row>
      <xdr:rowOff>0</xdr:rowOff>
    </xdr:to>
    <xdr:pic>
      <xdr:nvPicPr>
        <xdr:cNvPr id="20" name="Picture 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20126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67</xdr:row>
      <xdr:rowOff>0</xdr:rowOff>
    </xdr:from>
    <xdr:to>
      <xdr:col>30</xdr:col>
      <xdr:colOff>9525</xdr:colOff>
      <xdr:row>67</xdr:row>
      <xdr:rowOff>0</xdr:rowOff>
    </xdr:to>
    <xdr:pic>
      <xdr:nvPicPr>
        <xdr:cNvPr id="21" name="Picture 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2049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68</xdr:row>
      <xdr:rowOff>0</xdr:rowOff>
    </xdr:from>
    <xdr:to>
      <xdr:col>30</xdr:col>
      <xdr:colOff>9525</xdr:colOff>
      <xdr:row>68</xdr:row>
      <xdr:rowOff>0</xdr:rowOff>
    </xdr:to>
    <xdr:pic>
      <xdr:nvPicPr>
        <xdr:cNvPr id="22" name="Picture 2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20869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</xdr:row>
      <xdr:rowOff>0</xdr:rowOff>
    </xdr:from>
    <xdr:to>
      <xdr:col>30</xdr:col>
      <xdr:colOff>9525</xdr:colOff>
      <xdr:row>69</xdr:row>
      <xdr:rowOff>0</xdr:rowOff>
    </xdr:to>
    <xdr:pic>
      <xdr:nvPicPr>
        <xdr:cNvPr id="23" name="Picture 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2124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1008</xdr:row>
      <xdr:rowOff>0</xdr:rowOff>
    </xdr:from>
    <xdr:to>
      <xdr:col>30</xdr:col>
      <xdr:colOff>9525</xdr:colOff>
      <xdr:row>1008</xdr:row>
      <xdr:rowOff>0</xdr:rowOff>
    </xdr:to>
    <xdr:pic>
      <xdr:nvPicPr>
        <xdr:cNvPr id="24" name="Picture 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0" y="21612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</xdr:row>
      <xdr:rowOff>0</xdr:rowOff>
    </xdr:from>
    <xdr:to>
      <xdr:col>30</xdr:col>
      <xdr:colOff>9525</xdr:colOff>
      <xdr:row>71</xdr:row>
      <xdr:rowOff>0</xdr:rowOff>
    </xdr:to>
    <xdr:pic>
      <xdr:nvPicPr>
        <xdr:cNvPr id="25" name="Picture 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2231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</xdr:row>
      <xdr:rowOff>0</xdr:rowOff>
    </xdr:from>
    <xdr:to>
      <xdr:col>30</xdr:col>
      <xdr:colOff>9525</xdr:colOff>
      <xdr:row>72</xdr:row>
      <xdr:rowOff>0</xdr:rowOff>
    </xdr:to>
    <xdr:pic>
      <xdr:nvPicPr>
        <xdr:cNvPr id="26" name="Picture 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261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73</xdr:row>
      <xdr:rowOff>0</xdr:rowOff>
    </xdr:from>
    <xdr:to>
      <xdr:col>30</xdr:col>
      <xdr:colOff>9525</xdr:colOff>
      <xdr:row>73</xdr:row>
      <xdr:rowOff>0</xdr:rowOff>
    </xdr:to>
    <xdr:pic>
      <xdr:nvPicPr>
        <xdr:cNvPr id="27" name="Picture 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2983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</xdr:row>
      <xdr:rowOff>0</xdr:rowOff>
    </xdr:from>
    <xdr:to>
      <xdr:col>30</xdr:col>
      <xdr:colOff>9525</xdr:colOff>
      <xdr:row>74</xdr:row>
      <xdr:rowOff>0</xdr:rowOff>
    </xdr:to>
    <xdr:pic>
      <xdr:nvPicPr>
        <xdr:cNvPr id="28" name="Picture 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335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75</xdr:row>
      <xdr:rowOff>0</xdr:rowOff>
    </xdr:from>
    <xdr:to>
      <xdr:col>30</xdr:col>
      <xdr:colOff>9525</xdr:colOff>
      <xdr:row>75</xdr:row>
      <xdr:rowOff>0</xdr:rowOff>
    </xdr:to>
    <xdr:pic>
      <xdr:nvPicPr>
        <xdr:cNvPr id="29" name="Picture 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372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76</xdr:row>
      <xdr:rowOff>0</xdr:rowOff>
    </xdr:from>
    <xdr:to>
      <xdr:col>30</xdr:col>
      <xdr:colOff>9525</xdr:colOff>
      <xdr:row>76</xdr:row>
      <xdr:rowOff>0</xdr:rowOff>
    </xdr:to>
    <xdr:pic>
      <xdr:nvPicPr>
        <xdr:cNvPr id="30" name="Picture 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409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</xdr:row>
      <xdr:rowOff>0</xdr:rowOff>
    </xdr:from>
    <xdr:to>
      <xdr:col>30</xdr:col>
      <xdr:colOff>9525</xdr:colOff>
      <xdr:row>77</xdr:row>
      <xdr:rowOff>0</xdr:rowOff>
    </xdr:to>
    <xdr:pic>
      <xdr:nvPicPr>
        <xdr:cNvPr id="31" name="Picture 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4469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</xdr:row>
      <xdr:rowOff>0</xdr:rowOff>
    </xdr:from>
    <xdr:to>
      <xdr:col>30</xdr:col>
      <xdr:colOff>9525</xdr:colOff>
      <xdr:row>77</xdr:row>
      <xdr:rowOff>0</xdr:rowOff>
    </xdr:to>
    <xdr:pic>
      <xdr:nvPicPr>
        <xdr:cNvPr id="1024" name="Picture 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451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78</xdr:row>
      <xdr:rowOff>0</xdr:rowOff>
    </xdr:from>
    <xdr:to>
      <xdr:col>30</xdr:col>
      <xdr:colOff>9525</xdr:colOff>
      <xdr:row>78</xdr:row>
      <xdr:rowOff>0</xdr:rowOff>
    </xdr:to>
    <xdr:pic>
      <xdr:nvPicPr>
        <xdr:cNvPr id="1059" name="Picture 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4888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79</xdr:row>
      <xdr:rowOff>0</xdr:rowOff>
    </xdr:from>
    <xdr:to>
      <xdr:col>30</xdr:col>
      <xdr:colOff>9525</xdr:colOff>
      <xdr:row>79</xdr:row>
      <xdr:rowOff>0</xdr:rowOff>
    </xdr:to>
    <xdr:pic>
      <xdr:nvPicPr>
        <xdr:cNvPr id="1060" name="Picture 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5260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0</xdr:rowOff>
    </xdr:to>
    <xdr:pic>
      <xdr:nvPicPr>
        <xdr:cNvPr id="1061" name="Picture 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5631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81</xdr:row>
      <xdr:rowOff>0</xdr:rowOff>
    </xdr:from>
    <xdr:to>
      <xdr:col>30</xdr:col>
      <xdr:colOff>9525</xdr:colOff>
      <xdr:row>81</xdr:row>
      <xdr:rowOff>0</xdr:rowOff>
    </xdr:to>
    <xdr:pic>
      <xdr:nvPicPr>
        <xdr:cNvPr id="1062" name="Picture 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600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82</xdr:row>
      <xdr:rowOff>0</xdr:rowOff>
    </xdr:from>
    <xdr:to>
      <xdr:col>30</xdr:col>
      <xdr:colOff>9525</xdr:colOff>
      <xdr:row>82</xdr:row>
      <xdr:rowOff>0</xdr:rowOff>
    </xdr:to>
    <xdr:pic>
      <xdr:nvPicPr>
        <xdr:cNvPr id="1063" name="Picture 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6374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83</xdr:row>
      <xdr:rowOff>0</xdr:rowOff>
    </xdr:from>
    <xdr:to>
      <xdr:col>30</xdr:col>
      <xdr:colOff>9525</xdr:colOff>
      <xdr:row>83</xdr:row>
      <xdr:rowOff>0</xdr:rowOff>
    </xdr:to>
    <xdr:pic>
      <xdr:nvPicPr>
        <xdr:cNvPr id="1064" name="Picture 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674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84</xdr:row>
      <xdr:rowOff>0</xdr:rowOff>
    </xdr:from>
    <xdr:to>
      <xdr:col>30</xdr:col>
      <xdr:colOff>9525</xdr:colOff>
      <xdr:row>84</xdr:row>
      <xdr:rowOff>0</xdr:rowOff>
    </xdr:to>
    <xdr:pic>
      <xdr:nvPicPr>
        <xdr:cNvPr id="1065" name="Picture 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711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85</xdr:row>
      <xdr:rowOff>0</xdr:rowOff>
    </xdr:from>
    <xdr:to>
      <xdr:col>30</xdr:col>
      <xdr:colOff>9525</xdr:colOff>
      <xdr:row>85</xdr:row>
      <xdr:rowOff>0</xdr:rowOff>
    </xdr:to>
    <xdr:pic>
      <xdr:nvPicPr>
        <xdr:cNvPr id="1066" name="Picture 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748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</xdr:row>
      <xdr:rowOff>0</xdr:rowOff>
    </xdr:from>
    <xdr:to>
      <xdr:col>30</xdr:col>
      <xdr:colOff>9525</xdr:colOff>
      <xdr:row>86</xdr:row>
      <xdr:rowOff>0</xdr:rowOff>
    </xdr:to>
    <xdr:pic>
      <xdr:nvPicPr>
        <xdr:cNvPr id="1067" name="Picture 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7860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87</xdr:row>
      <xdr:rowOff>0</xdr:rowOff>
    </xdr:from>
    <xdr:to>
      <xdr:col>30</xdr:col>
      <xdr:colOff>9525</xdr:colOff>
      <xdr:row>87</xdr:row>
      <xdr:rowOff>0</xdr:rowOff>
    </xdr:to>
    <xdr:pic>
      <xdr:nvPicPr>
        <xdr:cNvPr id="1068" name="Picture 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823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88</xdr:row>
      <xdr:rowOff>0</xdr:rowOff>
    </xdr:from>
    <xdr:to>
      <xdr:col>30</xdr:col>
      <xdr:colOff>9525</xdr:colOff>
      <xdr:row>88</xdr:row>
      <xdr:rowOff>0</xdr:rowOff>
    </xdr:to>
    <xdr:pic>
      <xdr:nvPicPr>
        <xdr:cNvPr id="1069" name="Picture 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8603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89</xdr:row>
      <xdr:rowOff>0</xdr:rowOff>
    </xdr:from>
    <xdr:to>
      <xdr:col>30</xdr:col>
      <xdr:colOff>9525</xdr:colOff>
      <xdr:row>89</xdr:row>
      <xdr:rowOff>0</xdr:rowOff>
    </xdr:to>
    <xdr:pic>
      <xdr:nvPicPr>
        <xdr:cNvPr id="1070" name="Picture 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897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90</xdr:row>
      <xdr:rowOff>0</xdr:rowOff>
    </xdr:from>
    <xdr:to>
      <xdr:col>30</xdr:col>
      <xdr:colOff>9525</xdr:colOff>
      <xdr:row>90</xdr:row>
      <xdr:rowOff>0</xdr:rowOff>
    </xdr:to>
    <xdr:pic>
      <xdr:nvPicPr>
        <xdr:cNvPr id="1071" name="Picture 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9346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</xdr:row>
      <xdr:rowOff>0</xdr:rowOff>
    </xdr:from>
    <xdr:to>
      <xdr:col>30</xdr:col>
      <xdr:colOff>9525</xdr:colOff>
      <xdr:row>91</xdr:row>
      <xdr:rowOff>0</xdr:rowOff>
    </xdr:to>
    <xdr:pic>
      <xdr:nvPicPr>
        <xdr:cNvPr id="1072" name="Picture 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2971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92</xdr:row>
      <xdr:rowOff>0</xdr:rowOff>
    </xdr:from>
    <xdr:to>
      <xdr:col>30</xdr:col>
      <xdr:colOff>9525</xdr:colOff>
      <xdr:row>92</xdr:row>
      <xdr:rowOff>0</xdr:rowOff>
    </xdr:to>
    <xdr:pic>
      <xdr:nvPicPr>
        <xdr:cNvPr id="1073" name="Picture 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0089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0</xdr:rowOff>
    </xdr:to>
    <xdr:pic>
      <xdr:nvPicPr>
        <xdr:cNvPr id="1074" name="Picture 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046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94</xdr:row>
      <xdr:rowOff>0</xdr:rowOff>
    </xdr:from>
    <xdr:to>
      <xdr:col>30</xdr:col>
      <xdr:colOff>9525</xdr:colOff>
      <xdr:row>94</xdr:row>
      <xdr:rowOff>0</xdr:rowOff>
    </xdr:to>
    <xdr:pic>
      <xdr:nvPicPr>
        <xdr:cNvPr id="1075" name="Picture 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0994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95</xdr:row>
      <xdr:rowOff>0</xdr:rowOff>
    </xdr:from>
    <xdr:to>
      <xdr:col>30</xdr:col>
      <xdr:colOff>9525</xdr:colOff>
      <xdr:row>95</xdr:row>
      <xdr:rowOff>0</xdr:rowOff>
    </xdr:to>
    <xdr:pic>
      <xdr:nvPicPr>
        <xdr:cNvPr id="1076" name="Picture 4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1365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</xdr:row>
      <xdr:rowOff>0</xdr:rowOff>
    </xdr:from>
    <xdr:to>
      <xdr:col>30</xdr:col>
      <xdr:colOff>9525</xdr:colOff>
      <xdr:row>96</xdr:row>
      <xdr:rowOff>0</xdr:rowOff>
    </xdr:to>
    <xdr:pic>
      <xdr:nvPicPr>
        <xdr:cNvPr id="1077" name="Picture 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17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97</xdr:row>
      <xdr:rowOff>0</xdr:rowOff>
    </xdr:from>
    <xdr:to>
      <xdr:col>30</xdr:col>
      <xdr:colOff>9525</xdr:colOff>
      <xdr:row>97</xdr:row>
      <xdr:rowOff>0</xdr:rowOff>
    </xdr:to>
    <xdr:pic>
      <xdr:nvPicPr>
        <xdr:cNvPr id="1078" name="Picture 5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210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98</xdr:row>
      <xdr:rowOff>0</xdr:rowOff>
    </xdr:from>
    <xdr:to>
      <xdr:col>30</xdr:col>
      <xdr:colOff>9525</xdr:colOff>
      <xdr:row>98</xdr:row>
      <xdr:rowOff>0</xdr:rowOff>
    </xdr:to>
    <xdr:pic>
      <xdr:nvPicPr>
        <xdr:cNvPr id="1079" name="Picture 5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248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0</xdr:rowOff>
    </xdr:to>
    <xdr:pic>
      <xdr:nvPicPr>
        <xdr:cNvPr id="1080" name="Picture 5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285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0</xdr:rowOff>
    </xdr:to>
    <xdr:pic>
      <xdr:nvPicPr>
        <xdr:cNvPr id="1081" name="Picture 5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3223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</xdr:row>
      <xdr:rowOff>0</xdr:rowOff>
    </xdr:from>
    <xdr:to>
      <xdr:col>30</xdr:col>
      <xdr:colOff>9525</xdr:colOff>
      <xdr:row>101</xdr:row>
      <xdr:rowOff>0</xdr:rowOff>
    </xdr:to>
    <xdr:pic>
      <xdr:nvPicPr>
        <xdr:cNvPr id="1082" name="Picture 5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3594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</xdr:row>
      <xdr:rowOff>0</xdr:rowOff>
    </xdr:from>
    <xdr:to>
      <xdr:col>30</xdr:col>
      <xdr:colOff>9525</xdr:colOff>
      <xdr:row>102</xdr:row>
      <xdr:rowOff>0</xdr:rowOff>
    </xdr:to>
    <xdr:pic>
      <xdr:nvPicPr>
        <xdr:cNvPr id="1083" name="Picture 5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396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</xdr:row>
      <xdr:rowOff>0</xdr:rowOff>
    </xdr:from>
    <xdr:to>
      <xdr:col>30</xdr:col>
      <xdr:colOff>9525</xdr:colOff>
      <xdr:row>103</xdr:row>
      <xdr:rowOff>0</xdr:rowOff>
    </xdr:to>
    <xdr:pic>
      <xdr:nvPicPr>
        <xdr:cNvPr id="1084" name="Picture 5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442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104</xdr:row>
      <xdr:rowOff>0</xdr:rowOff>
    </xdr:from>
    <xdr:to>
      <xdr:col>30</xdr:col>
      <xdr:colOff>9525</xdr:colOff>
      <xdr:row>104</xdr:row>
      <xdr:rowOff>0</xdr:rowOff>
    </xdr:to>
    <xdr:pic>
      <xdr:nvPicPr>
        <xdr:cNvPr id="1085" name="Picture 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4794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105</xdr:row>
      <xdr:rowOff>0</xdr:rowOff>
    </xdr:from>
    <xdr:to>
      <xdr:col>30</xdr:col>
      <xdr:colOff>9525</xdr:colOff>
      <xdr:row>105</xdr:row>
      <xdr:rowOff>0</xdr:rowOff>
    </xdr:to>
    <xdr:pic>
      <xdr:nvPicPr>
        <xdr:cNvPr id="1086" name="Picture 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516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106</xdr:row>
      <xdr:rowOff>0</xdr:rowOff>
    </xdr:from>
    <xdr:to>
      <xdr:col>30</xdr:col>
      <xdr:colOff>9525</xdr:colOff>
      <xdr:row>106</xdr:row>
      <xdr:rowOff>0</xdr:rowOff>
    </xdr:to>
    <xdr:pic>
      <xdr:nvPicPr>
        <xdr:cNvPr id="1087" name="Picture 6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5537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107</xdr:row>
      <xdr:rowOff>0</xdr:rowOff>
    </xdr:from>
    <xdr:to>
      <xdr:col>30</xdr:col>
      <xdr:colOff>9525</xdr:colOff>
      <xdr:row>107</xdr:row>
      <xdr:rowOff>0</xdr:rowOff>
    </xdr:to>
    <xdr:pic>
      <xdr:nvPicPr>
        <xdr:cNvPr id="1088" name="Picture 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590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</xdr:row>
      <xdr:rowOff>0</xdr:rowOff>
    </xdr:from>
    <xdr:to>
      <xdr:col>30</xdr:col>
      <xdr:colOff>9525</xdr:colOff>
      <xdr:row>109</xdr:row>
      <xdr:rowOff>0</xdr:rowOff>
    </xdr:to>
    <xdr:pic>
      <xdr:nvPicPr>
        <xdr:cNvPr id="1089" name="Picture 6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6709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110</xdr:row>
      <xdr:rowOff>0</xdr:rowOff>
    </xdr:from>
    <xdr:to>
      <xdr:col>30</xdr:col>
      <xdr:colOff>9525</xdr:colOff>
      <xdr:row>110</xdr:row>
      <xdr:rowOff>0</xdr:rowOff>
    </xdr:to>
    <xdr:pic>
      <xdr:nvPicPr>
        <xdr:cNvPr id="1090" name="Picture 6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7080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</xdr:row>
      <xdr:rowOff>0</xdr:rowOff>
    </xdr:from>
    <xdr:to>
      <xdr:col>30</xdr:col>
      <xdr:colOff>9525</xdr:colOff>
      <xdr:row>111</xdr:row>
      <xdr:rowOff>0</xdr:rowOff>
    </xdr:to>
    <xdr:pic>
      <xdr:nvPicPr>
        <xdr:cNvPr id="1091" name="Picture 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745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</xdr:row>
      <xdr:rowOff>0</xdr:rowOff>
    </xdr:from>
    <xdr:to>
      <xdr:col>30</xdr:col>
      <xdr:colOff>9525</xdr:colOff>
      <xdr:row>112</xdr:row>
      <xdr:rowOff>0</xdr:rowOff>
    </xdr:to>
    <xdr:pic>
      <xdr:nvPicPr>
        <xdr:cNvPr id="1092" name="Picture 6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7823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113</xdr:row>
      <xdr:rowOff>0</xdr:rowOff>
    </xdr:from>
    <xdr:to>
      <xdr:col>30</xdr:col>
      <xdr:colOff>9525</xdr:colOff>
      <xdr:row>113</xdr:row>
      <xdr:rowOff>0</xdr:rowOff>
    </xdr:to>
    <xdr:pic>
      <xdr:nvPicPr>
        <xdr:cNvPr id="1093" name="Picture 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819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114</xdr:row>
      <xdr:rowOff>0</xdr:rowOff>
    </xdr:from>
    <xdr:to>
      <xdr:col>30</xdr:col>
      <xdr:colOff>9525</xdr:colOff>
      <xdr:row>114</xdr:row>
      <xdr:rowOff>0</xdr:rowOff>
    </xdr:to>
    <xdr:pic>
      <xdr:nvPicPr>
        <xdr:cNvPr id="1094" name="Picture 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856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115</xdr:row>
      <xdr:rowOff>0</xdr:rowOff>
    </xdr:from>
    <xdr:to>
      <xdr:col>30</xdr:col>
      <xdr:colOff>9525</xdr:colOff>
      <xdr:row>115</xdr:row>
      <xdr:rowOff>0</xdr:rowOff>
    </xdr:to>
    <xdr:pic>
      <xdr:nvPicPr>
        <xdr:cNvPr id="1095" name="Picture 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8938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</xdr:row>
      <xdr:rowOff>0</xdr:rowOff>
    </xdr:from>
    <xdr:to>
      <xdr:col>30</xdr:col>
      <xdr:colOff>9525</xdr:colOff>
      <xdr:row>116</xdr:row>
      <xdr:rowOff>0</xdr:rowOff>
    </xdr:to>
    <xdr:pic>
      <xdr:nvPicPr>
        <xdr:cNvPr id="1096" name="Picture 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9309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117</xdr:row>
      <xdr:rowOff>0</xdr:rowOff>
    </xdr:from>
    <xdr:to>
      <xdr:col>30</xdr:col>
      <xdr:colOff>9525</xdr:colOff>
      <xdr:row>117</xdr:row>
      <xdr:rowOff>0</xdr:rowOff>
    </xdr:to>
    <xdr:pic>
      <xdr:nvPicPr>
        <xdr:cNvPr id="1097" name="Picture 7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3968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</xdr:row>
      <xdr:rowOff>0</xdr:rowOff>
    </xdr:from>
    <xdr:to>
      <xdr:col>30</xdr:col>
      <xdr:colOff>9525</xdr:colOff>
      <xdr:row>118</xdr:row>
      <xdr:rowOff>0</xdr:rowOff>
    </xdr:to>
    <xdr:pic>
      <xdr:nvPicPr>
        <xdr:cNvPr id="1098" name="Picture 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0052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</xdr:row>
      <xdr:rowOff>0</xdr:rowOff>
    </xdr:from>
    <xdr:to>
      <xdr:col>30</xdr:col>
      <xdr:colOff>9525</xdr:colOff>
      <xdr:row>71</xdr:row>
      <xdr:rowOff>0</xdr:rowOff>
    </xdr:to>
    <xdr:pic>
      <xdr:nvPicPr>
        <xdr:cNvPr id="1099" name="Picture 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0424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120</xdr:row>
      <xdr:rowOff>0</xdr:rowOff>
    </xdr:from>
    <xdr:to>
      <xdr:col>30</xdr:col>
      <xdr:colOff>9525</xdr:colOff>
      <xdr:row>120</xdr:row>
      <xdr:rowOff>0</xdr:rowOff>
    </xdr:to>
    <xdr:pic>
      <xdr:nvPicPr>
        <xdr:cNvPr id="1100" name="Picture 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0795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121</xdr:row>
      <xdr:rowOff>0</xdr:rowOff>
    </xdr:from>
    <xdr:to>
      <xdr:col>30</xdr:col>
      <xdr:colOff>9525</xdr:colOff>
      <xdr:row>121</xdr:row>
      <xdr:rowOff>0</xdr:rowOff>
    </xdr:to>
    <xdr:pic>
      <xdr:nvPicPr>
        <xdr:cNvPr id="1101" name="Picture 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116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164</xdr:row>
      <xdr:rowOff>0</xdr:rowOff>
    </xdr:from>
    <xdr:to>
      <xdr:col>30</xdr:col>
      <xdr:colOff>9525</xdr:colOff>
      <xdr:row>164</xdr:row>
      <xdr:rowOff>0</xdr:rowOff>
    </xdr:to>
    <xdr:pic>
      <xdr:nvPicPr>
        <xdr:cNvPr id="1102" name="Picture 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153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</xdr:row>
      <xdr:rowOff>0</xdr:rowOff>
    </xdr:from>
    <xdr:to>
      <xdr:col>30</xdr:col>
      <xdr:colOff>9525</xdr:colOff>
      <xdr:row>123</xdr:row>
      <xdr:rowOff>0</xdr:rowOff>
    </xdr:to>
    <xdr:pic>
      <xdr:nvPicPr>
        <xdr:cNvPr id="1103" name="Picture 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191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124</xdr:row>
      <xdr:rowOff>0</xdr:rowOff>
    </xdr:from>
    <xdr:to>
      <xdr:col>30</xdr:col>
      <xdr:colOff>9525</xdr:colOff>
      <xdr:row>124</xdr:row>
      <xdr:rowOff>0</xdr:rowOff>
    </xdr:to>
    <xdr:pic>
      <xdr:nvPicPr>
        <xdr:cNvPr id="1104" name="Picture 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2281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1368</xdr:row>
      <xdr:rowOff>0</xdr:rowOff>
    </xdr:from>
    <xdr:to>
      <xdr:col>30</xdr:col>
      <xdr:colOff>9525</xdr:colOff>
      <xdr:row>1368</xdr:row>
      <xdr:rowOff>0</xdr:rowOff>
    </xdr:to>
    <xdr:pic>
      <xdr:nvPicPr>
        <xdr:cNvPr id="1105" name="Picture 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2652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126</xdr:row>
      <xdr:rowOff>0</xdr:rowOff>
    </xdr:from>
    <xdr:to>
      <xdr:col>30</xdr:col>
      <xdr:colOff>9525</xdr:colOff>
      <xdr:row>126</xdr:row>
      <xdr:rowOff>0</xdr:rowOff>
    </xdr:to>
    <xdr:pic>
      <xdr:nvPicPr>
        <xdr:cNvPr id="1106" name="Picture 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3024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127</xdr:row>
      <xdr:rowOff>0</xdr:rowOff>
    </xdr:from>
    <xdr:to>
      <xdr:col>30</xdr:col>
      <xdr:colOff>9525</xdr:colOff>
      <xdr:row>127</xdr:row>
      <xdr:rowOff>0</xdr:rowOff>
    </xdr:to>
    <xdr:pic>
      <xdr:nvPicPr>
        <xdr:cNvPr id="1107" name="Picture 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339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</xdr:row>
      <xdr:rowOff>0</xdr:rowOff>
    </xdr:from>
    <xdr:to>
      <xdr:col>30</xdr:col>
      <xdr:colOff>9525</xdr:colOff>
      <xdr:row>128</xdr:row>
      <xdr:rowOff>0</xdr:rowOff>
    </xdr:to>
    <xdr:pic>
      <xdr:nvPicPr>
        <xdr:cNvPr id="1108" name="Picture 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3767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129</xdr:row>
      <xdr:rowOff>0</xdr:rowOff>
    </xdr:from>
    <xdr:to>
      <xdr:col>30</xdr:col>
      <xdr:colOff>9525</xdr:colOff>
      <xdr:row>129</xdr:row>
      <xdr:rowOff>0</xdr:rowOff>
    </xdr:to>
    <xdr:pic>
      <xdr:nvPicPr>
        <xdr:cNvPr id="1109" name="Picture 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413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130</xdr:row>
      <xdr:rowOff>0</xdr:rowOff>
    </xdr:from>
    <xdr:to>
      <xdr:col>30</xdr:col>
      <xdr:colOff>9525</xdr:colOff>
      <xdr:row>130</xdr:row>
      <xdr:rowOff>0</xdr:rowOff>
    </xdr:to>
    <xdr:pic>
      <xdr:nvPicPr>
        <xdr:cNvPr id="1110" name="Picture 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4510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131</xdr:row>
      <xdr:rowOff>0</xdr:rowOff>
    </xdr:from>
    <xdr:to>
      <xdr:col>30</xdr:col>
      <xdr:colOff>9525</xdr:colOff>
      <xdr:row>131</xdr:row>
      <xdr:rowOff>0</xdr:rowOff>
    </xdr:to>
    <xdr:pic>
      <xdr:nvPicPr>
        <xdr:cNvPr id="1111" name="Picture 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4881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</xdr:row>
      <xdr:rowOff>0</xdr:rowOff>
    </xdr:from>
    <xdr:to>
      <xdr:col>30</xdr:col>
      <xdr:colOff>9525</xdr:colOff>
      <xdr:row>132</xdr:row>
      <xdr:rowOff>0</xdr:rowOff>
    </xdr:to>
    <xdr:pic>
      <xdr:nvPicPr>
        <xdr:cNvPr id="1112" name="Picture 8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5253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133</xdr:row>
      <xdr:rowOff>0</xdr:rowOff>
    </xdr:from>
    <xdr:to>
      <xdr:col>30</xdr:col>
      <xdr:colOff>9525</xdr:colOff>
      <xdr:row>133</xdr:row>
      <xdr:rowOff>0</xdr:rowOff>
    </xdr:to>
    <xdr:pic>
      <xdr:nvPicPr>
        <xdr:cNvPr id="1113" name="Picture 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5624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137</xdr:row>
      <xdr:rowOff>0</xdr:rowOff>
    </xdr:from>
    <xdr:to>
      <xdr:col>30</xdr:col>
      <xdr:colOff>9525</xdr:colOff>
      <xdr:row>137</xdr:row>
      <xdr:rowOff>0</xdr:rowOff>
    </xdr:to>
    <xdr:pic>
      <xdr:nvPicPr>
        <xdr:cNvPr id="1117" name="Picture 9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737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138</xdr:row>
      <xdr:rowOff>0</xdr:rowOff>
    </xdr:from>
    <xdr:to>
      <xdr:col>30</xdr:col>
      <xdr:colOff>9525</xdr:colOff>
      <xdr:row>138</xdr:row>
      <xdr:rowOff>0</xdr:rowOff>
    </xdr:to>
    <xdr:pic>
      <xdr:nvPicPr>
        <xdr:cNvPr id="1118" name="Picture 9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7748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139</xdr:row>
      <xdr:rowOff>0</xdr:rowOff>
    </xdr:from>
    <xdr:to>
      <xdr:col>30</xdr:col>
      <xdr:colOff>9525</xdr:colOff>
      <xdr:row>139</xdr:row>
      <xdr:rowOff>0</xdr:rowOff>
    </xdr:to>
    <xdr:pic>
      <xdr:nvPicPr>
        <xdr:cNvPr id="1119" name="Picture 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8120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140</xdr:row>
      <xdr:rowOff>0</xdr:rowOff>
    </xdr:from>
    <xdr:to>
      <xdr:col>30</xdr:col>
      <xdr:colOff>9525</xdr:colOff>
      <xdr:row>140</xdr:row>
      <xdr:rowOff>0</xdr:rowOff>
    </xdr:to>
    <xdr:pic>
      <xdr:nvPicPr>
        <xdr:cNvPr id="1120" name="Picture 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8491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1369</xdr:row>
      <xdr:rowOff>0</xdr:rowOff>
    </xdr:from>
    <xdr:to>
      <xdr:col>30</xdr:col>
      <xdr:colOff>9525</xdr:colOff>
      <xdr:row>1369</xdr:row>
      <xdr:rowOff>0</xdr:rowOff>
    </xdr:to>
    <xdr:pic>
      <xdr:nvPicPr>
        <xdr:cNvPr id="1121" name="Picture 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886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142</xdr:row>
      <xdr:rowOff>0</xdr:rowOff>
    </xdr:from>
    <xdr:to>
      <xdr:col>30</xdr:col>
      <xdr:colOff>9525</xdr:colOff>
      <xdr:row>142</xdr:row>
      <xdr:rowOff>0</xdr:rowOff>
    </xdr:to>
    <xdr:pic>
      <xdr:nvPicPr>
        <xdr:cNvPr id="1122" name="Picture 9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9234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1372</xdr:row>
      <xdr:rowOff>0</xdr:rowOff>
    </xdr:from>
    <xdr:to>
      <xdr:col>30</xdr:col>
      <xdr:colOff>9525</xdr:colOff>
      <xdr:row>1372</xdr:row>
      <xdr:rowOff>0</xdr:rowOff>
    </xdr:to>
    <xdr:pic>
      <xdr:nvPicPr>
        <xdr:cNvPr id="1123" name="Picture 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960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144</xdr:row>
      <xdr:rowOff>0</xdr:rowOff>
    </xdr:from>
    <xdr:to>
      <xdr:col>30</xdr:col>
      <xdr:colOff>9525</xdr:colOff>
      <xdr:row>144</xdr:row>
      <xdr:rowOff>0</xdr:rowOff>
    </xdr:to>
    <xdr:pic>
      <xdr:nvPicPr>
        <xdr:cNvPr id="1124" name="Picture 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499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145</xdr:row>
      <xdr:rowOff>0</xdr:rowOff>
    </xdr:from>
    <xdr:to>
      <xdr:col>30</xdr:col>
      <xdr:colOff>9525</xdr:colOff>
      <xdr:row>145</xdr:row>
      <xdr:rowOff>0</xdr:rowOff>
    </xdr:to>
    <xdr:pic>
      <xdr:nvPicPr>
        <xdr:cNvPr id="1125" name="Picture 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034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</xdr:row>
      <xdr:rowOff>0</xdr:rowOff>
    </xdr:from>
    <xdr:to>
      <xdr:col>30</xdr:col>
      <xdr:colOff>9525</xdr:colOff>
      <xdr:row>146</xdr:row>
      <xdr:rowOff>0</xdr:rowOff>
    </xdr:to>
    <xdr:pic>
      <xdr:nvPicPr>
        <xdr:cNvPr id="1126" name="Picture 9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0720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147</xdr:row>
      <xdr:rowOff>0</xdr:rowOff>
    </xdr:from>
    <xdr:to>
      <xdr:col>30</xdr:col>
      <xdr:colOff>9525</xdr:colOff>
      <xdr:row>147</xdr:row>
      <xdr:rowOff>0</xdr:rowOff>
    </xdr:to>
    <xdr:pic>
      <xdr:nvPicPr>
        <xdr:cNvPr id="1127" name="Picture 1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109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148</xdr:row>
      <xdr:rowOff>0</xdr:rowOff>
    </xdr:from>
    <xdr:to>
      <xdr:col>30</xdr:col>
      <xdr:colOff>9525</xdr:colOff>
      <xdr:row>148</xdr:row>
      <xdr:rowOff>0</xdr:rowOff>
    </xdr:to>
    <xdr:pic>
      <xdr:nvPicPr>
        <xdr:cNvPr id="1128" name="Picture 1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1463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149</xdr:row>
      <xdr:rowOff>0</xdr:rowOff>
    </xdr:from>
    <xdr:to>
      <xdr:col>30</xdr:col>
      <xdr:colOff>9525</xdr:colOff>
      <xdr:row>149</xdr:row>
      <xdr:rowOff>0</xdr:rowOff>
    </xdr:to>
    <xdr:pic>
      <xdr:nvPicPr>
        <xdr:cNvPr id="1129" name="Picture 1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183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150</xdr:row>
      <xdr:rowOff>0</xdr:rowOff>
    </xdr:from>
    <xdr:to>
      <xdr:col>30</xdr:col>
      <xdr:colOff>9525</xdr:colOff>
      <xdr:row>150</xdr:row>
      <xdr:rowOff>0</xdr:rowOff>
    </xdr:to>
    <xdr:pic>
      <xdr:nvPicPr>
        <xdr:cNvPr id="1130" name="Picture 1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2206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1441</xdr:row>
      <xdr:rowOff>0</xdr:rowOff>
    </xdr:from>
    <xdr:to>
      <xdr:col>30</xdr:col>
      <xdr:colOff>9525</xdr:colOff>
      <xdr:row>1441</xdr:row>
      <xdr:rowOff>0</xdr:rowOff>
    </xdr:to>
    <xdr:pic>
      <xdr:nvPicPr>
        <xdr:cNvPr id="1131" name="Picture 1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25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152</xdr:row>
      <xdr:rowOff>0</xdr:rowOff>
    </xdr:from>
    <xdr:to>
      <xdr:col>30</xdr:col>
      <xdr:colOff>9525</xdr:colOff>
      <xdr:row>152</xdr:row>
      <xdr:rowOff>0</xdr:rowOff>
    </xdr:to>
    <xdr:pic>
      <xdr:nvPicPr>
        <xdr:cNvPr id="1132" name="Picture 1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2949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153</xdr:row>
      <xdr:rowOff>0</xdr:rowOff>
    </xdr:from>
    <xdr:to>
      <xdr:col>30</xdr:col>
      <xdr:colOff>9525</xdr:colOff>
      <xdr:row>153</xdr:row>
      <xdr:rowOff>0</xdr:rowOff>
    </xdr:to>
    <xdr:pic>
      <xdr:nvPicPr>
        <xdr:cNvPr id="1133" name="Picture 1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332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154</xdr:row>
      <xdr:rowOff>0</xdr:rowOff>
    </xdr:from>
    <xdr:to>
      <xdr:col>30</xdr:col>
      <xdr:colOff>9525</xdr:colOff>
      <xdr:row>154</xdr:row>
      <xdr:rowOff>0</xdr:rowOff>
    </xdr:to>
    <xdr:pic>
      <xdr:nvPicPr>
        <xdr:cNvPr id="1134" name="Picture 10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3692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155</xdr:row>
      <xdr:rowOff>0</xdr:rowOff>
    </xdr:from>
    <xdr:to>
      <xdr:col>30</xdr:col>
      <xdr:colOff>9525</xdr:colOff>
      <xdr:row>155</xdr:row>
      <xdr:rowOff>0</xdr:rowOff>
    </xdr:to>
    <xdr:pic>
      <xdr:nvPicPr>
        <xdr:cNvPr id="1135" name="Picture 1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4063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156</xdr:row>
      <xdr:rowOff>0</xdr:rowOff>
    </xdr:from>
    <xdr:to>
      <xdr:col>30</xdr:col>
      <xdr:colOff>9525</xdr:colOff>
      <xdr:row>156</xdr:row>
      <xdr:rowOff>0</xdr:rowOff>
    </xdr:to>
    <xdr:pic>
      <xdr:nvPicPr>
        <xdr:cNvPr id="1136" name="Picture 1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4435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157</xdr:row>
      <xdr:rowOff>0</xdr:rowOff>
    </xdr:from>
    <xdr:to>
      <xdr:col>30</xdr:col>
      <xdr:colOff>9525</xdr:colOff>
      <xdr:row>157</xdr:row>
      <xdr:rowOff>0</xdr:rowOff>
    </xdr:to>
    <xdr:pic>
      <xdr:nvPicPr>
        <xdr:cNvPr id="1137" name="Picture 1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480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158</xdr:row>
      <xdr:rowOff>0</xdr:rowOff>
    </xdr:from>
    <xdr:to>
      <xdr:col>30</xdr:col>
      <xdr:colOff>9525</xdr:colOff>
      <xdr:row>158</xdr:row>
      <xdr:rowOff>0</xdr:rowOff>
    </xdr:to>
    <xdr:pic>
      <xdr:nvPicPr>
        <xdr:cNvPr id="1138" name="Picture 1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5178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</xdr:row>
      <xdr:rowOff>0</xdr:rowOff>
    </xdr:from>
    <xdr:to>
      <xdr:col>30</xdr:col>
      <xdr:colOff>9525</xdr:colOff>
      <xdr:row>159</xdr:row>
      <xdr:rowOff>0</xdr:rowOff>
    </xdr:to>
    <xdr:pic>
      <xdr:nvPicPr>
        <xdr:cNvPr id="1139" name="Picture 1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554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160</xdr:row>
      <xdr:rowOff>0</xdr:rowOff>
    </xdr:from>
    <xdr:to>
      <xdr:col>30</xdr:col>
      <xdr:colOff>9525</xdr:colOff>
      <xdr:row>160</xdr:row>
      <xdr:rowOff>0</xdr:rowOff>
    </xdr:to>
    <xdr:pic>
      <xdr:nvPicPr>
        <xdr:cNvPr id="1140" name="Picture 1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5921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161</xdr:row>
      <xdr:rowOff>0</xdr:rowOff>
    </xdr:from>
    <xdr:to>
      <xdr:col>30</xdr:col>
      <xdr:colOff>9525</xdr:colOff>
      <xdr:row>161</xdr:row>
      <xdr:rowOff>0</xdr:rowOff>
    </xdr:to>
    <xdr:pic>
      <xdr:nvPicPr>
        <xdr:cNvPr id="1141" name="Picture 1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6292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162</xdr:row>
      <xdr:rowOff>0</xdr:rowOff>
    </xdr:from>
    <xdr:to>
      <xdr:col>30</xdr:col>
      <xdr:colOff>9525</xdr:colOff>
      <xdr:row>162</xdr:row>
      <xdr:rowOff>0</xdr:rowOff>
    </xdr:to>
    <xdr:pic>
      <xdr:nvPicPr>
        <xdr:cNvPr id="1142" name="Picture 11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16100" y="5666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163</xdr:row>
      <xdr:rowOff>0</xdr:rowOff>
    </xdr:from>
    <xdr:to>
      <xdr:col>30</xdr:col>
      <xdr:colOff>9525</xdr:colOff>
      <xdr:row>163</xdr:row>
      <xdr:rowOff>0</xdr:rowOff>
    </xdr:to>
    <xdr:pic>
      <xdr:nvPicPr>
        <xdr:cNvPr id="1143" name="Picture 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5728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652</xdr:row>
      <xdr:rowOff>0</xdr:rowOff>
    </xdr:from>
    <xdr:to>
      <xdr:col>30</xdr:col>
      <xdr:colOff>9525</xdr:colOff>
      <xdr:row>652</xdr:row>
      <xdr:rowOff>0</xdr:rowOff>
    </xdr:to>
    <xdr:pic>
      <xdr:nvPicPr>
        <xdr:cNvPr id="1144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57654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165</xdr:row>
      <xdr:rowOff>0</xdr:rowOff>
    </xdr:from>
    <xdr:to>
      <xdr:col>30</xdr:col>
      <xdr:colOff>9525</xdr:colOff>
      <xdr:row>165</xdr:row>
      <xdr:rowOff>0</xdr:rowOff>
    </xdr:to>
    <xdr:pic>
      <xdr:nvPicPr>
        <xdr:cNvPr id="1145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5802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166</xdr:row>
      <xdr:rowOff>0</xdr:rowOff>
    </xdr:from>
    <xdr:to>
      <xdr:col>30</xdr:col>
      <xdr:colOff>9525</xdr:colOff>
      <xdr:row>166</xdr:row>
      <xdr:rowOff>0</xdr:rowOff>
    </xdr:to>
    <xdr:pic>
      <xdr:nvPicPr>
        <xdr:cNvPr id="1146" name="Picture 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58397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741</xdr:row>
      <xdr:rowOff>0</xdr:rowOff>
    </xdr:from>
    <xdr:to>
      <xdr:col>30</xdr:col>
      <xdr:colOff>9525</xdr:colOff>
      <xdr:row>741</xdr:row>
      <xdr:rowOff>0</xdr:rowOff>
    </xdr:to>
    <xdr:pic>
      <xdr:nvPicPr>
        <xdr:cNvPr id="1147" name="Picture 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5876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168</xdr:row>
      <xdr:rowOff>0</xdr:rowOff>
    </xdr:from>
    <xdr:to>
      <xdr:col>30</xdr:col>
      <xdr:colOff>9525</xdr:colOff>
      <xdr:row>168</xdr:row>
      <xdr:rowOff>0</xdr:rowOff>
    </xdr:to>
    <xdr:pic>
      <xdr:nvPicPr>
        <xdr:cNvPr id="1148" name="Picture 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59140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169</xdr:row>
      <xdr:rowOff>0</xdr:rowOff>
    </xdr:from>
    <xdr:to>
      <xdr:col>30</xdr:col>
      <xdr:colOff>9525</xdr:colOff>
      <xdr:row>169</xdr:row>
      <xdr:rowOff>0</xdr:rowOff>
    </xdr:to>
    <xdr:pic>
      <xdr:nvPicPr>
        <xdr:cNvPr id="1149" name="Picture 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5951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170</xdr:row>
      <xdr:rowOff>0</xdr:rowOff>
    </xdr:from>
    <xdr:to>
      <xdr:col>30</xdr:col>
      <xdr:colOff>9525</xdr:colOff>
      <xdr:row>170</xdr:row>
      <xdr:rowOff>0</xdr:rowOff>
    </xdr:to>
    <xdr:pic>
      <xdr:nvPicPr>
        <xdr:cNvPr id="1150" name="Picture 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5988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171</xdr:row>
      <xdr:rowOff>0</xdr:rowOff>
    </xdr:from>
    <xdr:to>
      <xdr:col>30</xdr:col>
      <xdr:colOff>9525</xdr:colOff>
      <xdr:row>171</xdr:row>
      <xdr:rowOff>0</xdr:rowOff>
    </xdr:to>
    <xdr:pic>
      <xdr:nvPicPr>
        <xdr:cNvPr id="1151" name="Picture 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6025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172</xdr:row>
      <xdr:rowOff>0</xdr:rowOff>
    </xdr:from>
    <xdr:to>
      <xdr:col>30</xdr:col>
      <xdr:colOff>9525</xdr:colOff>
      <xdr:row>172</xdr:row>
      <xdr:rowOff>0</xdr:rowOff>
    </xdr:to>
    <xdr:pic>
      <xdr:nvPicPr>
        <xdr:cNvPr id="1152" name="Picture 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60626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173</xdr:row>
      <xdr:rowOff>0</xdr:rowOff>
    </xdr:from>
    <xdr:to>
      <xdr:col>30</xdr:col>
      <xdr:colOff>9525</xdr:colOff>
      <xdr:row>173</xdr:row>
      <xdr:rowOff>0</xdr:rowOff>
    </xdr:to>
    <xdr:pic>
      <xdr:nvPicPr>
        <xdr:cNvPr id="1153" name="Picture 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6099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1367</xdr:row>
      <xdr:rowOff>0</xdr:rowOff>
    </xdr:from>
    <xdr:to>
      <xdr:col>30</xdr:col>
      <xdr:colOff>9525</xdr:colOff>
      <xdr:row>1367</xdr:row>
      <xdr:rowOff>0</xdr:rowOff>
    </xdr:to>
    <xdr:pic>
      <xdr:nvPicPr>
        <xdr:cNvPr id="1154" name="Picture 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61369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175</xdr:row>
      <xdr:rowOff>0</xdr:rowOff>
    </xdr:from>
    <xdr:to>
      <xdr:col>30</xdr:col>
      <xdr:colOff>9525</xdr:colOff>
      <xdr:row>175</xdr:row>
      <xdr:rowOff>0</xdr:rowOff>
    </xdr:to>
    <xdr:pic>
      <xdr:nvPicPr>
        <xdr:cNvPr id="1155" name="Picture 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6174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1370</xdr:row>
      <xdr:rowOff>0</xdr:rowOff>
    </xdr:from>
    <xdr:to>
      <xdr:col>30</xdr:col>
      <xdr:colOff>9525</xdr:colOff>
      <xdr:row>1370</xdr:row>
      <xdr:rowOff>0</xdr:rowOff>
    </xdr:to>
    <xdr:pic>
      <xdr:nvPicPr>
        <xdr:cNvPr id="1156" name="Picture 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62112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177</xdr:row>
      <xdr:rowOff>0</xdr:rowOff>
    </xdr:from>
    <xdr:to>
      <xdr:col>30</xdr:col>
      <xdr:colOff>9525</xdr:colOff>
      <xdr:row>177</xdr:row>
      <xdr:rowOff>0</xdr:rowOff>
    </xdr:to>
    <xdr:pic>
      <xdr:nvPicPr>
        <xdr:cNvPr id="1157" name="Picture 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624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178</xdr:row>
      <xdr:rowOff>0</xdr:rowOff>
    </xdr:from>
    <xdr:to>
      <xdr:col>30</xdr:col>
      <xdr:colOff>9525</xdr:colOff>
      <xdr:row>178</xdr:row>
      <xdr:rowOff>0</xdr:rowOff>
    </xdr:to>
    <xdr:pic>
      <xdr:nvPicPr>
        <xdr:cNvPr id="1158" name="Picture 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6285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180</xdr:row>
      <xdr:rowOff>0</xdr:rowOff>
    </xdr:from>
    <xdr:to>
      <xdr:col>30</xdr:col>
      <xdr:colOff>9525</xdr:colOff>
      <xdr:row>180</xdr:row>
      <xdr:rowOff>0</xdr:rowOff>
    </xdr:to>
    <xdr:pic>
      <xdr:nvPicPr>
        <xdr:cNvPr id="1161" name="Picture 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376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181</xdr:row>
      <xdr:rowOff>0</xdr:rowOff>
    </xdr:from>
    <xdr:to>
      <xdr:col>30</xdr:col>
      <xdr:colOff>9525</xdr:colOff>
      <xdr:row>181</xdr:row>
      <xdr:rowOff>0</xdr:rowOff>
    </xdr:to>
    <xdr:pic>
      <xdr:nvPicPr>
        <xdr:cNvPr id="1162" name="Picture 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4141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182</xdr:row>
      <xdr:rowOff>0</xdr:rowOff>
    </xdr:from>
    <xdr:to>
      <xdr:col>30</xdr:col>
      <xdr:colOff>9525</xdr:colOff>
      <xdr:row>182</xdr:row>
      <xdr:rowOff>0</xdr:rowOff>
    </xdr:to>
    <xdr:pic>
      <xdr:nvPicPr>
        <xdr:cNvPr id="1163" name="Picture 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451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183</xdr:row>
      <xdr:rowOff>0</xdr:rowOff>
    </xdr:from>
    <xdr:to>
      <xdr:col>30</xdr:col>
      <xdr:colOff>9525</xdr:colOff>
      <xdr:row>183</xdr:row>
      <xdr:rowOff>0</xdr:rowOff>
    </xdr:to>
    <xdr:pic>
      <xdr:nvPicPr>
        <xdr:cNvPr id="1164" name="Picture 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488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184</xdr:row>
      <xdr:rowOff>0</xdr:rowOff>
    </xdr:from>
    <xdr:to>
      <xdr:col>30</xdr:col>
      <xdr:colOff>9525</xdr:colOff>
      <xdr:row>184</xdr:row>
      <xdr:rowOff>0</xdr:rowOff>
    </xdr:to>
    <xdr:pic>
      <xdr:nvPicPr>
        <xdr:cNvPr id="1165" name="Picture 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5255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185</xdr:row>
      <xdr:rowOff>0</xdr:rowOff>
    </xdr:from>
    <xdr:to>
      <xdr:col>30</xdr:col>
      <xdr:colOff>9525</xdr:colOff>
      <xdr:row>185</xdr:row>
      <xdr:rowOff>0</xdr:rowOff>
    </xdr:to>
    <xdr:pic>
      <xdr:nvPicPr>
        <xdr:cNvPr id="1166" name="Picture 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562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186</xdr:row>
      <xdr:rowOff>0</xdr:rowOff>
    </xdr:from>
    <xdr:to>
      <xdr:col>30</xdr:col>
      <xdr:colOff>9525</xdr:colOff>
      <xdr:row>186</xdr:row>
      <xdr:rowOff>0</xdr:rowOff>
    </xdr:to>
    <xdr:pic>
      <xdr:nvPicPr>
        <xdr:cNvPr id="1167" name="Picture 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5998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187</xdr:row>
      <xdr:rowOff>0</xdr:rowOff>
    </xdr:from>
    <xdr:to>
      <xdr:col>30</xdr:col>
      <xdr:colOff>9525</xdr:colOff>
      <xdr:row>187</xdr:row>
      <xdr:rowOff>0</xdr:rowOff>
    </xdr:to>
    <xdr:pic>
      <xdr:nvPicPr>
        <xdr:cNvPr id="1168" name="Picture 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6370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188</xdr:row>
      <xdr:rowOff>0</xdr:rowOff>
    </xdr:from>
    <xdr:to>
      <xdr:col>30</xdr:col>
      <xdr:colOff>9525</xdr:colOff>
      <xdr:row>188</xdr:row>
      <xdr:rowOff>0</xdr:rowOff>
    </xdr:to>
    <xdr:pic>
      <xdr:nvPicPr>
        <xdr:cNvPr id="1169" name="Picture 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6741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189</xdr:row>
      <xdr:rowOff>0</xdr:rowOff>
    </xdr:from>
    <xdr:to>
      <xdr:col>30</xdr:col>
      <xdr:colOff>9525</xdr:colOff>
      <xdr:row>189</xdr:row>
      <xdr:rowOff>0</xdr:rowOff>
    </xdr:to>
    <xdr:pic>
      <xdr:nvPicPr>
        <xdr:cNvPr id="1170" name="Picture 1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711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190</xdr:row>
      <xdr:rowOff>0</xdr:rowOff>
    </xdr:from>
    <xdr:to>
      <xdr:col>30</xdr:col>
      <xdr:colOff>9525</xdr:colOff>
      <xdr:row>190</xdr:row>
      <xdr:rowOff>0</xdr:rowOff>
    </xdr:to>
    <xdr:pic>
      <xdr:nvPicPr>
        <xdr:cNvPr id="1171" name="Picture 1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7484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191</xdr:row>
      <xdr:rowOff>0</xdr:rowOff>
    </xdr:from>
    <xdr:to>
      <xdr:col>30</xdr:col>
      <xdr:colOff>9525</xdr:colOff>
      <xdr:row>191</xdr:row>
      <xdr:rowOff>0</xdr:rowOff>
    </xdr:to>
    <xdr:pic>
      <xdr:nvPicPr>
        <xdr:cNvPr id="1172" name="Picture 1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785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192</xdr:row>
      <xdr:rowOff>0</xdr:rowOff>
    </xdr:from>
    <xdr:to>
      <xdr:col>30</xdr:col>
      <xdr:colOff>9525</xdr:colOff>
      <xdr:row>192</xdr:row>
      <xdr:rowOff>0</xdr:rowOff>
    </xdr:to>
    <xdr:pic>
      <xdr:nvPicPr>
        <xdr:cNvPr id="1173" name="Picture 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833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320</xdr:row>
      <xdr:rowOff>0</xdr:rowOff>
    </xdr:from>
    <xdr:to>
      <xdr:col>30</xdr:col>
      <xdr:colOff>9525</xdr:colOff>
      <xdr:row>320</xdr:row>
      <xdr:rowOff>0</xdr:rowOff>
    </xdr:to>
    <xdr:pic>
      <xdr:nvPicPr>
        <xdr:cNvPr id="1174" name="Picture 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8703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194</xdr:row>
      <xdr:rowOff>0</xdr:rowOff>
    </xdr:from>
    <xdr:to>
      <xdr:col>30</xdr:col>
      <xdr:colOff>9525</xdr:colOff>
      <xdr:row>194</xdr:row>
      <xdr:rowOff>0</xdr:rowOff>
    </xdr:to>
    <xdr:pic>
      <xdr:nvPicPr>
        <xdr:cNvPr id="1175" name="Picture 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907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195</xdr:row>
      <xdr:rowOff>0</xdr:rowOff>
    </xdr:from>
    <xdr:to>
      <xdr:col>30</xdr:col>
      <xdr:colOff>9525</xdr:colOff>
      <xdr:row>195</xdr:row>
      <xdr:rowOff>0</xdr:rowOff>
    </xdr:to>
    <xdr:pic>
      <xdr:nvPicPr>
        <xdr:cNvPr id="1176" name="Picture 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944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196</xdr:row>
      <xdr:rowOff>0</xdr:rowOff>
    </xdr:from>
    <xdr:to>
      <xdr:col>30</xdr:col>
      <xdr:colOff>9525</xdr:colOff>
      <xdr:row>196</xdr:row>
      <xdr:rowOff>0</xdr:rowOff>
    </xdr:to>
    <xdr:pic>
      <xdr:nvPicPr>
        <xdr:cNvPr id="1177" name="Picture 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6981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358</xdr:row>
      <xdr:rowOff>0</xdr:rowOff>
    </xdr:from>
    <xdr:to>
      <xdr:col>30</xdr:col>
      <xdr:colOff>9525</xdr:colOff>
      <xdr:row>358</xdr:row>
      <xdr:rowOff>0</xdr:rowOff>
    </xdr:to>
    <xdr:pic>
      <xdr:nvPicPr>
        <xdr:cNvPr id="1178" name="Picture 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0189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198</xdr:row>
      <xdr:rowOff>0</xdr:rowOff>
    </xdr:from>
    <xdr:to>
      <xdr:col>30</xdr:col>
      <xdr:colOff>9525</xdr:colOff>
      <xdr:row>198</xdr:row>
      <xdr:rowOff>0</xdr:rowOff>
    </xdr:to>
    <xdr:pic>
      <xdr:nvPicPr>
        <xdr:cNvPr id="1179" name="Picture 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0561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199</xdr:row>
      <xdr:rowOff>0</xdr:rowOff>
    </xdr:from>
    <xdr:to>
      <xdr:col>30</xdr:col>
      <xdr:colOff>9525</xdr:colOff>
      <xdr:row>199</xdr:row>
      <xdr:rowOff>0</xdr:rowOff>
    </xdr:to>
    <xdr:pic>
      <xdr:nvPicPr>
        <xdr:cNvPr id="1180" name="Picture 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0932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200</xdr:row>
      <xdr:rowOff>0</xdr:rowOff>
    </xdr:from>
    <xdr:to>
      <xdr:col>30</xdr:col>
      <xdr:colOff>9525</xdr:colOff>
      <xdr:row>200</xdr:row>
      <xdr:rowOff>0</xdr:rowOff>
    </xdr:to>
    <xdr:pic>
      <xdr:nvPicPr>
        <xdr:cNvPr id="1181" name="Picture 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130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531</xdr:row>
      <xdr:rowOff>0</xdr:rowOff>
    </xdr:from>
    <xdr:to>
      <xdr:col>30</xdr:col>
      <xdr:colOff>9525</xdr:colOff>
      <xdr:row>531</xdr:row>
      <xdr:rowOff>0</xdr:rowOff>
    </xdr:to>
    <xdr:pic>
      <xdr:nvPicPr>
        <xdr:cNvPr id="1182" name="Picture 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167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202</xdr:row>
      <xdr:rowOff>0</xdr:rowOff>
    </xdr:from>
    <xdr:to>
      <xdr:col>30</xdr:col>
      <xdr:colOff>9525</xdr:colOff>
      <xdr:row>202</xdr:row>
      <xdr:rowOff>0</xdr:rowOff>
    </xdr:to>
    <xdr:pic>
      <xdr:nvPicPr>
        <xdr:cNvPr id="1183" name="Picture 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204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962</xdr:row>
      <xdr:rowOff>0</xdr:rowOff>
    </xdr:from>
    <xdr:to>
      <xdr:col>30</xdr:col>
      <xdr:colOff>9525</xdr:colOff>
      <xdr:row>962</xdr:row>
      <xdr:rowOff>0</xdr:rowOff>
    </xdr:to>
    <xdr:pic>
      <xdr:nvPicPr>
        <xdr:cNvPr id="1184" name="Picture 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241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204</xdr:row>
      <xdr:rowOff>0</xdr:rowOff>
    </xdr:from>
    <xdr:to>
      <xdr:col>30</xdr:col>
      <xdr:colOff>9525</xdr:colOff>
      <xdr:row>204</xdr:row>
      <xdr:rowOff>0</xdr:rowOff>
    </xdr:to>
    <xdr:pic>
      <xdr:nvPicPr>
        <xdr:cNvPr id="1185" name="Picture 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279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205</xdr:row>
      <xdr:rowOff>0</xdr:rowOff>
    </xdr:from>
    <xdr:to>
      <xdr:col>30</xdr:col>
      <xdr:colOff>9525</xdr:colOff>
      <xdr:row>205</xdr:row>
      <xdr:rowOff>0</xdr:rowOff>
    </xdr:to>
    <xdr:pic>
      <xdr:nvPicPr>
        <xdr:cNvPr id="1186" name="Picture 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3161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1019</xdr:row>
      <xdr:rowOff>0</xdr:rowOff>
    </xdr:from>
    <xdr:to>
      <xdr:col>30</xdr:col>
      <xdr:colOff>9525</xdr:colOff>
      <xdr:row>1019</xdr:row>
      <xdr:rowOff>0</xdr:rowOff>
    </xdr:to>
    <xdr:pic>
      <xdr:nvPicPr>
        <xdr:cNvPr id="1187" name="Picture 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35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207</xdr:row>
      <xdr:rowOff>0</xdr:rowOff>
    </xdr:from>
    <xdr:to>
      <xdr:col>30</xdr:col>
      <xdr:colOff>9525</xdr:colOff>
      <xdr:row>207</xdr:row>
      <xdr:rowOff>0</xdr:rowOff>
    </xdr:to>
    <xdr:pic>
      <xdr:nvPicPr>
        <xdr:cNvPr id="1188" name="Picture 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3904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208</xdr:row>
      <xdr:rowOff>0</xdr:rowOff>
    </xdr:from>
    <xdr:to>
      <xdr:col>30</xdr:col>
      <xdr:colOff>9525</xdr:colOff>
      <xdr:row>208</xdr:row>
      <xdr:rowOff>0</xdr:rowOff>
    </xdr:to>
    <xdr:pic>
      <xdr:nvPicPr>
        <xdr:cNvPr id="1189" name="Picture 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427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209</xdr:row>
      <xdr:rowOff>0</xdr:rowOff>
    </xdr:from>
    <xdr:to>
      <xdr:col>30</xdr:col>
      <xdr:colOff>9525</xdr:colOff>
      <xdr:row>209</xdr:row>
      <xdr:rowOff>0</xdr:rowOff>
    </xdr:to>
    <xdr:pic>
      <xdr:nvPicPr>
        <xdr:cNvPr id="1190" name="Picture 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464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210</xdr:row>
      <xdr:rowOff>0</xdr:rowOff>
    </xdr:from>
    <xdr:to>
      <xdr:col>30</xdr:col>
      <xdr:colOff>9525</xdr:colOff>
      <xdr:row>210</xdr:row>
      <xdr:rowOff>0</xdr:rowOff>
    </xdr:to>
    <xdr:pic>
      <xdr:nvPicPr>
        <xdr:cNvPr id="1191" name="Picture 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501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211</xdr:row>
      <xdr:rowOff>0</xdr:rowOff>
    </xdr:from>
    <xdr:to>
      <xdr:col>30</xdr:col>
      <xdr:colOff>9525</xdr:colOff>
      <xdr:row>211</xdr:row>
      <xdr:rowOff>0</xdr:rowOff>
    </xdr:to>
    <xdr:pic>
      <xdr:nvPicPr>
        <xdr:cNvPr id="1192" name="Picture 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5390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1118</xdr:row>
      <xdr:rowOff>0</xdr:rowOff>
    </xdr:from>
    <xdr:to>
      <xdr:col>30</xdr:col>
      <xdr:colOff>9525</xdr:colOff>
      <xdr:row>1118</xdr:row>
      <xdr:rowOff>0</xdr:rowOff>
    </xdr:to>
    <xdr:pic>
      <xdr:nvPicPr>
        <xdr:cNvPr id="1193" name="Picture 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576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213</xdr:row>
      <xdr:rowOff>0</xdr:rowOff>
    </xdr:from>
    <xdr:to>
      <xdr:col>30</xdr:col>
      <xdr:colOff>9525</xdr:colOff>
      <xdr:row>213</xdr:row>
      <xdr:rowOff>0</xdr:rowOff>
    </xdr:to>
    <xdr:pic>
      <xdr:nvPicPr>
        <xdr:cNvPr id="1194" name="Picture 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6133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214</xdr:row>
      <xdr:rowOff>0</xdr:rowOff>
    </xdr:from>
    <xdr:to>
      <xdr:col>30</xdr:col>
      <xdr:colOff>9525</xdr:colOff>
      <xdr:row>214</xdr:row>
      <xdr:rowOff>0</xdr:rowOff>
    </xdr:to>
    <xdr:pic>
      <xdr:nvPicPr>
        <xdr:cNvPr id="1195" name="Picture 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650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215</xdr:row>
      <xdr:rowOff>0</xdr:rowOff>
    </xdr:from>
    <xdr:to>
      <xdr:col>30</xdr:col>
      <xdr:colOff>9525</xdr:colOff>
      <xdr:row>215</xdr:row>
      <xdr:rowOff>0</xdr:rowOff>
    </xdr:to>
    <xdr:pic>
      <xdr:nvPicPr>
        <xdr:cNvPr id="1196" name="Picture 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6876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1165</xdr:row>
      <xdr:rowOff>0</xdr:rowOff>
    </xdr:from>
    <xdr:to>
      <xdr:col>30</xdr:col>
      <xdr:colOff>9525</xdr:colOff>
      <xdr:row>1165</xdr:row>
      <xdr:rowOff>0</xdr:rowOff>
    </xdr:to>
    <xdr:pic>
      <xdr:nvPicPr>
        <xdr:cNvPr id="1197" name="Picture 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7247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217</xdr:row>
      <xdr:rowOff>0</xdr:rowOff>
    </xdr:from>
    <xdr:to>
      <xdr:col>30</xdr:col>
      <xdr:colOff>9525</xdr:colOff>
      <xdr:row>217</xdr:row>
      <xdr:rowOff>0</xdr:rowOff>
    </xdr:to>
    <xdr:pic>
      <xdr:nvPicPr>
        <xdr:cNvPr id="1198" name="Picture 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761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1228</xdr:row>
      <xdr:rowOff>0</xdr:rowOff>
    </xdr:from>
    <xdr:to>
      <xdr:col>30</xdr:col>
      <xdr:colOff>9525</xdr:colOff>
      <xdr:row>1228</xdr:row>
      <xdr:rowOff>0</xdr:rowOff>
    </xdr:to>
    <xdr:pic>
      <xdr:nvPicPr>
        <xdr:cNvPr id="1199" name="Picture 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799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219</xdr:row>
      <xdr:rowOff>0</xdr:rowOff>
    </xdr:from>
    <xdr:to>
      <xdr:col>30</xdr:col>
      <xdr:colOff>9525</xdr:colOff>
      <xdr:row>219</xdr:row>
      <xdr:rowOff>0</xdr:rowOff>
    </xdr:to>
    <xdr:pic>
      <xdr:nvPicPr>
        <xdr:cNvPr id="1200" name="Picture 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8362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220</xdr:row>
      <xdr:rowOff>0</xdr:rowOff>
    </xdr:from>
    <xdr:to>
      <xdr:col>30</xdr:col>
      <xdr:colOff>9525</xdr:colOff>
      <xdr:row>220</xdr:row>
      <xdr:rowOff>0</xdr:rowOff>
    </xdr:to>
    <xdr:pic>
      <xdr:nvPicPr>
        <xdr:cNvPr id="1201" name="Picture 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787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223</xdr:row>
      <xdr:rowOff>0</xdr:rowOff>
    </xdr:from>
    <xdr:to>
      <xdr:col>30</xdr:col>
      <xdr:colOff>9525</xdr:colOff>
      <xdr:row>223</xdr:row>
      <xdr:rowOff>0</xdr:rowOff>
    </xdr:to>
    <xdr:pic>
      <xdr:nvPicPr>
        <xdr:cNvPr id="1204" name="Picture 4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014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224</xdr:row>
      <xdr:rowOff>0</xdr:rowOff>
    </xdr:from>
    <xdr:to>
      <xdr:col>30</xdr:col>
      <xdr:colOff>9525</xdr:colOff>
      <xdr:row>224</xdr:row>
      <xdr:rowOff>0</xdr:rowOff>
    </xdr:to>
    <xdr:pic>
      <xdr:nvPicPr>
        <xdr:cNvPr id="1205" name="Picture 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0514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225</xdr:row>
      <xdr:rowOff>0</xdr:rowOff>
    </xdr:from>
    <xdr:to>
      <xdr:col>30</xdr:col>
      <xdr:colOff>9525</xdr:colOff>
      <xdr:row>225</xdr:row>
      <xdr:rowOff>0</xdr:rowOff>
    </xdr:to>
    <xdr:pic>
      <xdr:nvPicPr>
        <xdr:cNvPr id="1206" name="Picture 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088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226</xdr:row>
      <xdr:rowOff>0</xdr:rowOff>
    </xdr:from>
    <xdr:to>
      <xdr:col>30</xdr:col>
      <xdr:colOff>9525</xdr:colOff>
      <xdr:row>226</xdr:row>
      <xdr:rowOff>0</xdr:rowOff>
    </xdr:to>
    <xdr:pic>
      <xdr:nvPicPr>
        <xdr:cNvPr id="1207" name="Picture 4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1257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1374</xdr:row>
      <xdr:rowOff>0</xdr:rowOff>
    </xdr:from>
    <xdr:to>
      <xdr:col>30</xdr:col>
      <xdr:colOff>9525</xdr:colOff>
      <xdr:row>1374</xdr:row>
      <xdr:rowOff>0</xdr:rowOff>
    </xdr:to>
    <xdr:pic>
      <xdr:nvPicPr>
        <xdr:cNvPr id="1208" name="Picture 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162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228</xdr:row>
      <xdr:rowOff>0</xdr:rowOff>
    </xdr:from>
    <xdr:to>
      <xdr:col>30</xdr:col>
      <xdr:colOff>9525</xdr:colOff>
      <xdr:row>228</xdr:row>
      <xdr:rowOff>0</xdr:rowOff>
    </xdr:to>
    <xdr:pic>
      <xdr:nvPicPr>
        <xdr:cNvPr id="1209" name="Picture 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2000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229</xdr:row>
      <xdr:rowOff>0</xdr:rowOff>
    </xdr:from>
    <xdr:to>
      <xdr:col>30</xdr:col>
      <xdr:colOff>9525</xdr:colOff>
      <xdr:row>229</xdr:row>
      <xdr:rowOff>0</xdr:rowOff>
    </xdr:to>
    <xdr:pic>
      <xdr:nvPicPr>
        <xdr:cNvPr id="1210" name="Picture 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237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230</xdr:row>
      <xdr:rowOff>0</xdr:rowOff>
    </xdr:from>
    <xdr:to>
      <xdr:col>30</xdr:col>
      <xdr:colOff>9525</xdr:colOff>
      <xdr:row>230</xdr:row>
      <xdr:rowOff>0</xdr:rowOff>
    </xdr:to>
    <xdr:pic>
      <xdr:nvPicPr>
        <xdr:cNvPr id="1211" name="Picture 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274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231</xdr:row>
      <xdr:rowOff>0</xdr:rowOff>
    </xdr:from>
    <xdr:to>
      <xdr:col>30</xdr:col>
      <xdr:colOff>9525</xdr:colOff>
      <xdr:row>231</xdr:row>
      <xdr:rowOff>0</xdr:rowOff>
    </xdr:to>
    <xdr:pic>
      <xdr:nvPicPr>
        <xdr:cNvPr id="1212" name="Picture 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311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233</xdr:row>
      <xdr:rowOff>0</xdr:rowOff>
    </xdr:from>
    <xdr:to>
      <xdr:col>30</xdr:col>
      <xdr:colOff>9525</xdr:colOff>
      <xdr:row>233</xdr:row>
      <xdr:rowOff>0</xdr:rowOff>
    </xdr:to>
    <xdr:pic>
      <xdr:nvPicPr>
        <xdr:cNvPr id="1214" name="Picture 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395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234</xdr:row>
      <xdr:rowOff>0</xdr:rowOff>
    </xdr:from>
    <xdr:to>
      <xdr:col>30</xdr:col>
      <xdr:colOff>9525</xdr:colOff>
      <xdr:row>234</xdr:row>
      <xdr:rowOff>0</xdr:rowOff>
    </xdr:to>
    <xdr:pic>
      <xdr:nvPicPr>
        <xdr:cNvPr id="1215" name="Picture 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4324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235</xdr:row>
      <xdr:rowOff>0</xdr:rowOff>
    </xdr:from>
    <xdr:to>
      <xdr:col>30</xdr:col>
      <xdr:colOff>9525</xdr:colOff>
      <xdr:row>235</xdr:row>
      <xdr:rowOff>0</xdr:rowOff>
    </xdr:to>
    <xdr:pic>
      <xdr:nvPicPr>
        <xdr:cNvPr id="1216" name="Picture 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469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236</xdr:row>
      <xdr:rowOff>0</xdr:rowOff>
    </xdr:from>
    <xdr:to>
      <xdr:col>30</xdr:col>
      <xdr:colOff>9525</xdr:colOff>
      <xdr:row>236</xdr:row>
      <xdr:rowOff>0</xdr:rowOff>
    </xdr:to>
    <xdr:pic>
      <xdr:nvPicPr>
        <xdr:cNvPr id="1217" name="Picture 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5067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237</xdr:row>
      <xdr:rowOff>0</xdr:rowOff>
    </xdr:from>
    <xdr:to>
      <xdr:col>30</xdr:col>
      <xdr:colOff>9525</xdr:colOff>
      <xdr:row>237</xdr:row>
      <xdr:rowOff>0</xdr:rowOff>
    </xdr:to>
    <xdr:pic>
      <xdr:nvPicPr>
        <xdr:cNvPr id="1218" name="Picture 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543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238</xdr:row>
      <xdr:rowOff>0</xdr:rowOff>
    </xdr:from>
    <xdr:to>
      <xdr:col>30</xdr:col>
      <xdr:colOff>9525</xdr:colOff>
      <xdr:row>238</xdr:row>
      <xdr:rowOff>0</xdr:rowOff>
    </xdr:to>
    <xdr:pic>
      <xdr:nvPicPr>
        <xdr:cNvPr id="1219" name="Picture 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5810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239</xdr:row>
      <xdr:rowOff>0</xdr:rowOff>
    </xdr:from>
    <xdr:to>
      <xdr:col>30</xdr:col>
      <xdr:colOff>9525</xdr:colOff>
      <xdr:row>239</xdr:row>
      <xdr:rowOff>0</xdr:rowOff>
    </xdr:to>
    <xdr:pic>
      <xdr:nvPicPr>
        <xdr:cNvPr id="1220" name="Picture 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61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240</xdr:row>
      <xdr:rowOff>0</xdr:rowOff>
    </xdr:from>
    <xdr:to>
      <xdr:col>30</xdr:col>
      <xdr:colOff>9525</xdr:colOff>
      <xdr:row>240</xdr:row>
      <xdr:rowOff>0</xdr:rowOff>
    </xdr:to>
    <xdr:pic>
      <xdr:nvPicPr>
        <xdr:cNvPr id="1221" name="Picture 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6553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241</xdr:row>
      <xdr:rowOff>0</xdr:rowOff>
    </xdr:from>
    <xdr:to>
      <xdr:col>30</xdr:col>
      <xdr:colOff>9525</xdr:colOff>
      <xdr:row>241</xdr:row>
      <xdr:rowOff>0</xdr:rowOff>
    </xdr:to>
    <xdr:pic>
      <xdr:nvPicPr>
        <xdr:cNvPr id="1222" name="Picture 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692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242</xdr:row>
      <xdr:rowOff>0</xdr:rowOff>
    </xdr:from>
    <xdr:to>
      <xdr:col>30</xdr:col>
      <xdr:colOff>9525</xdr:colOff>
      <xdr:row>242</xdr:row>
      <xdr:rowOff>0</xdr:rowOff>
    </xdr:to>
    <xdr:pic>
      <xdr:nvPicPr>
        <xdr:cNvPr id="1223" name="Picture 1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7296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243</xdr:row>
      <xdr:rowOff>0</xdr:rowOff>
    </xdr:from>
    <xdr:to>
      <xdr:col>30</xdr:col>
      <xdr:colOff>9525</xdr:colOff>
      <xdr:row>243</xdr:row>
      <xdr:rowOff>0</xdr:rowOff>
    </xdr:to>
    <xdr:pic>
      <xdr:nvPicPr>
        <xdr:cNvPr id="1224" name="Picture 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76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244</xdr:row>
      <xdr:rowOff>0</xdr:rowOff>
    </xdr:from>
    <xdr:to>
      <xdr:col>30</xdr:col>
      <xdr:colOff>9525</xdr:colOff>
      <xdr:row>244</xdr:row>
      <xdr:rowOff>0</xdr:rowOff>
    </xdr:to>
    <xdr:pic>
      <xdr:nvPicPr>
        <xdr:cNvPr id="1225" name="Picture 1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8039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245</xdr:row>
      <xdr:rowOff>0</xdr:rowOff>
    </xdr:from>
    <xdr:to>
      <xdr:col>30</xdr:col>
      <xdr:colOff>9525</xdr:colOff>
      <xdr:row>245</xdr:row>
      <xdr:rowOff>0</xdr:rowOff>
    </xdr:to>
    <xdr:pic>
      <xdr:nvPicPr>
        <xdr:cNvPr id="1226" name="Picture 1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841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246</xdr:row>
      <xdr:rowOff>0</xdr:rowOff>
    </xdr:from>
    <xdr:to>
      <xdr:col>30</xdr:col>
      <xdr:colOff>9525</xdr:colOff>
      <xdr:row>246</xdr:row>
      <xdr:rowOff>0</xdr:rowOff>
    </xdr:to>
    <xdr:pic>
      <xdr:nvPicPr>
        <xdr:cNvPr id="1227" name="Picture 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8782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247</xdr:row>
      <xdr:rowOff>0</xdr:rowOff>
    </xdr:from>
    <xdr:to>
      <xdr:col>30</xdr:col>
      <xdr:colOff>9525</xdr:colOff>
      <xdr:row>247</xdr:row>
      <xdr:rowOff>0</xdr:rowOff>
    </xdr:to>
    <xdr:pic>
      <xdr:nvPicPr>
        <xdr:cNvPr id="1228" name="Picture 1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915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248</xdr:row>
      <xdr:rowOff>0</xdr:rowOff>
    </xdr:from>
    <xdr:to>
      <xdr:col>30</xdr:col>
      <xdr:colOff>9525</xdr:colOff>
      <xdr:row>248</xdr:row>
      <xdr:rowOff>0</xdr:rowOff>
    </xdr:to>
    <xdr:pic>
      <xdr:nvPicPr>
        <xdr:cNvPr id="1229" name="Picture 1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952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249</xdr:row>
      <xdr:rowOff>0</xdr:rowOff>
    </xdr:from>
    <xdr:to>
      <xdr:col>30</xdr:col>
      <xdr:colOff>9525</xdr:colOff>
      <xdr:row>249</xdr:row>
      <xdr:rowOff>0</xdr:rowOff>
    </xdr:to>
    <xdr:pic>
      <xdr:nvPicPr>
        <xdr:cNvPr id="1230" name="Picture 1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8989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250</xdr:row>
      <xdr:rowOff>0</xdr:rowOff>
    </xdr:from>
    <xdr:to>
      <xdr:col>30</xdr:col>
      <xdr:colOff>9525</xdr:colOff>
      <xdr:row>250</xdr:row>
      <xdr:rowOff>0</xdr:rowOff>
    </xdr:to>
    <xdr:pic>
      <xdr:nvPicPr>
        <xdr:cNvPr id="1231" name="Picture 1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90268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251</xdr:row>
      <xdr:rowOff>0</xdr:rowOff>
    </xdr:from>
    <xdr:to>
      <xdr:col>30</xdr:col>
      <xdr:colOff>9525</xdr:colOff>
      <xdr:row>251</xdr:row>
      <xdr:rowOff>0</xdr:rowOff>
    </xdr:to>
    <xdr:pic>
      <xdr:nvPicPr>
        <xdr:cNvPr id="1232" name="Picture 1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9063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252</xdr:row>
      <xdr:rowOff>0</xdr:rowOff>
    </xdr:from>
    <xdr:to>
      <xdr:col>30</xdr:col>
      <xdr:colOff>9525</xdr:colOff>
      <xdr:row>252</xdr:row>
      <xdr:rowOff>0</xdr:rowOff>
    </xdr:to>
    <xdr:pic>
      <xdr:nvPicPr>
        <xdr:cNvPr id="1233" name="Picture 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119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253</xdr:row>
      <xdr:rowOff>0</xdr:rowOff>
    </xdr:from>
    <xdr:to>
      <xdr:col>30</xdr:col>
      <xdr:colOff>9525</xdr:colOff>
      <xdr:row>253</xdr:row>
      <xdr:rowOff>0</xdr:rowOff>
    </xdr:to>
    <xdr:pic>
      <xdr:nvPicPr>
        <xdr:cNvPr id="1234" name="Picture 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1563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254</xdr:row>
      <xdr:rowOff>0</xdr:rowOff>
    </xdr:from>
    <xdr:to>
      <xdr:col>30</xdr:col>
      <xdr:colOff>9525</xdr:colOff>
      <xdr:row>254</xdr:row>
      <xdr:rowOff>0</xdr:rowOff>
    </xdr:to>
    <xdr:pic>
      <xdr:nvPicPr>
        <xdr:cNvPr id="1235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193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255</xdr:row>
      <xdr:rowOff>0</xdr:rowOff>
    </xdr:from>
    <xdr:to>
      <xdr:col>30</xdr:col>
      <xdr:colOff>9525</xdr:colOff>
      <xdr:row>255</xdr:row>
      <xdr:rowOff>0</xdr:rowOff>
    </xdr:to>
    <xdr:pic>
      <xdr:nvPicPr>
        <xdr:cNvPr id="1236" name="Picture 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230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256</xdr:row>
      <xdr:rowOff>0</xdr:rowOff>
    </xdr:from>
    <xdr:to>
      <xdr:col>30</xdr:col>
      <xdr:colOff>9525</xdr:colOff>
      <xdr:row>256</xdr:row>
      <xdr:rowOff>0</xdr:rowOff>
    </xdr:to>
    <xdr:pic>
      <xdr:nvPicPr>
        <xdr:cNvPr id="1237" name="Picture 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267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257</xdr:row>
      <xdr:rowOff>0</xdr:rowOff>
    </xdr:from>
    <xdr:to>
      <xdr:col>30</xdr:col>
      <xdr:colOff>9525</xdr:colOff>
      <xdr:row>257</xdr:row>
      <xdr:rowOff>0</xdr:rowOff>
    </xdr:to>
    <xdr:pic>
      <xdr:nvPicPr>
        <xdr:cNvPr id="1238" name="Picture 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3049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258</xdr:row>
      <xdr:rowOff>0</xdr:rowOff>
    </xdr:from>
    <xdr:to>
      <xdr:col>30</xdr:col>
      <xdr:colOff>9525</xdr:colOff>
      <xdr:row>258</xdr:row>
      <xdr:rowOff>0</xdr:rowOff>
    </xdr:to>
    <xdr:pic>
      <xdr:nvPicPr>
        <xdr:cNvPr id="1239" name="Picture 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3421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259</xdr:row>
      <xdr:rowOff>0</xdr:rowOff>
    </xdr:from>
    <xdr:to>
      <xdr:col>30</xdr:col>
      <xdr:colOff>9525</xdr:colOff>
      <xdr:row>259</xdr:row>
      <xdr:rowOff>0</xdr:rowOff>
    </xdr:to>
    <xdr:pic>
      <xdr:nvPicPr>
        <xdr:cNvPr id="1240" name="Picture 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3792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260</xdr:row>
      <xdr:rowOff>0</xdr:rowOff>
    </xdr:from>
    <xdr:to>
      <xdr:col>30</xdr:col>
      <xdr:colOff>9525</xdr:colOff>
      <xdr:row>260</xdr:row>
      <xdr:rowOff>0</xdr:rowOff>
    </xdr:to>
    <xdr:pic>
      <xdr:nvPicPr>
        <xdr:cNvPr id="1241" name="Picture 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416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143</xdr:row>
      <xdr:rowOff>0</xdr:rowOff>
    </xdr:from>
    <xdr:to>
      <xdr:col>30</xdr:col>
      <xdr:colOff>9525</xdr:colOff>
      <xdr:row>143</xdr:row>
      <xdr:rowOff>0</xdr:rowOff>
    </xdr:to>
    <xdr:pic>
      <xdr:nvPicPr>
        <xdr:cNvPr id="1242" name="Picture 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453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262</xdr:row>
      <xdr:rowOff>0</xdr:rowOff>
    </xdr:from>
    <xdr:to>
      <xdr:col>30</xdr:col>
      <xdr:colOff>9525</xdr:colOff>
      <xdr:row>262</xdr:row>
      <xdr:rowOff>0</xdr:rowOff>
    </xdr:to>
    <xdr:pic>
      <xdr:nvPicPr>
        <xdr:cNvPr id="1243" name="Picture 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490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263</xdr:row>
      <xdr:rowOff>0</xdr:rowOff>
    </xdr:from>
    <xdr:to>
      <xdr:col>30</xdr:col>
      <xdr:colOff>9525</xdr:colOff>
      <xdr:row>263</xdr:row>
      <xdr:rowOff>0</xdr:rowOff>
    </xdr:to>
    <xdr:pic>
      <xdr:nvPicPr>
        <xdr:cNvPr id="1244" name="Picture 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527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264</xdr:row>
      <xdr:rowOff>0</xdr:rowOff>
    </xdr:from>
    <xdr:to>
      <xdr:col>30</xdr:col>
      <xdr:colOff>9525</xdr:colOff>
      <xdr:row>264</xdr:row>
      <xdr:rowOff>0</xdr:rowOff>
    </xdr:to>
    <xdr:pic>
      <xdr:nvPicPr>
        <xdr:cNvPr id="1245" name="Picture 1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565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265</xdr:row>
      <xdr:rowOff>0</xdr:rowOff>
    </xdr:from>
    <xdr:to>
      <xdr:col>30</xdr:col>
      <xdr:colOff>9525</xdr:colOff>
      <xdr:row>265</xdr:row>
      <xdr:rowOff>0</xdr:rowOff>
    </xdr:to>
    <xdr:pic>
      <xdr:nvPicPr>
        <xdr:cNvPr id="1246" name="Picture 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6021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266</xdr:row>
      <xdr:rowOff>0</xdr:rowOff>
    </xdr:from>
    <xdr:to>
      <xdr:col>30</xdr:col>
      <xdr:colOff>9525</xdr:colOff>
      <xdr:row>266</xdr:row>
      <xdr:rowOff>0</xdr:rowOff>
    </xdr:to>
    <xdr:pic>
      <xdr:nvPicPr>
        <xdr:cNvPr id="1247" name="Picture 1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639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267</xdr:row>
      <xdr:rowOff>0</xdr:rowOff>
    </xdr:from>
    <xdr:to>
      <xdr:col>30</xdr:col>
      <xdr:colOff>9525</xdr:colOff>
      <xdr:row>267</xdr:row>
      <xdr:rowOff>0</xdr:rowOff>
    </xdr:to>
    <xdr:pic>
      <xdr:nvPicPr>
        <xdr:cNvPr id="1248" name="Picture 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6764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261</xdr:row>
      <xdr:rowOff>0</xdr:rowOff>
    </xdr:from>
    <xdr:to>
      <xdr:col>30</xdr:col>
      <xdr:colOff>9525</xdr:colOff>
      <xdr:row>261</xdr:row>
      <xdr:rowOff>0</xdr:rowOff>
    </xdr:to>
    <xdr:pic>
      <xdr:nvPicPr>
        <xdr:cNvPr id="1249" name="Picture 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713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269</xdr:row>
      <xdr:rowOff>0</xdr:rowOff>
    </xdr:from>
    <xdr:to>
      <xdr:col>30</xdr:col>
      <xdr:colOff>9525</xdr:colOff>
      <xdr:row>269</xdr:row>
      <xdr:rowOff>0</xdr:rowOff>
    </xdr:to>
    <xdr:pic>
      <xdr:nvPicPr>
        <xdr:cNvPr id="1250" name="Picture 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7507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270</xdr:row>
      <xdr:rowOff>0</xdr:rowOff>
    </xdr:from>
    <xdr:to>
      <xdr:col>30</xdr:col>
      <xdr:colOff>9525</xdr:colOff>
      <xdr:row>270</xdr:row>
      <xdr:rowOff>0</xdr:rowOff>
    </xdr:to>
    <xdr:pic>
      <xdr:nvPicPr>
        <xdr:cNvPr id="1251" name="Picture 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787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271</xdr:row>
      <xdr:rowOff>0</xdr:rowOff>
    </xdr:from>
    <xdr:to>
      <xdr:col>30</xdr:col>
      <xdr:colOff>9525</xdr:colOff>
      <xdr:row>271</xdr:row>
      <xdr:rowOff>0</xdr:rowOff>
    </xdr:to>
    <xdr:pic>
      <xdr:nvPicPr>
        <xdr:cNvPr id="1252" name="Picture 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8250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272</xdr:row>
      <xdr:rowOff>0</xdr:rowOff>
    </xdr:from>
    <xdr:to>
      <xdr:col>30</xdr:col>
      <xdr:colOff>9525</xdr:colOff>
      <xdr:row>272</xdr:row>
      <xdr:rowOff>0</xdr:rowOff>
    </xdr:to>
    <xdr:pic>
      <xdr:nvPicPr>
        <xdr:cNvPr id="1253" name="Picture 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862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273</xdr:row>
      <xdr:rowOff>0</xdr:rowOff>
    </xdr:from>
    <xdr:to>
      <xdr:col>30</xdr:col>
      <xdr:colOff>9525</xdr:colOff>
      <xdr:row>273</xdr:row>
      <xdr:rowOff>0</xdr:rowOff>
    </xdr:to>
    <xdr:pic>
      <xdr:nvPicPr>
        <xdr:cNvPr id="1254" name="Picture 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8993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274</xdr:row>
      <xdr:rowOff>0</xdr:rowOff>
    </xdr:from>
    <xdr:to>
      <xdr:col>30</xdr:col>
      <xdr:colOff>9525</xdr:colOff>
      <xdr:row>274</xdr:row>
      <xdr:rowOff>0</xdr:rowOff>
    </xdr:to>
    <xdr:pic>
      <xdr:nvPicPr>
        <xdr:cNvPr id="1255" name="Picture 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936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275</xdr:row>
      <xdr:rowOff>0</xdr:rowOff>
    </xdr:from>
    <xdr:to>
      <xdr:col>30</xdr:col>
      <xdr:colOff>9525</xdr:colOff>
      <xdr:row>275</xdr:row>
      <xdr:rowOff>0</xdr:rowOff>
    </xdr:to>
    <xdr:pic>
      <xdr:nvPicPr>
        <xdr:cNvPr id="1256" name="Picture 2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99736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276</xdr:row>
      <xdr:rowOff>0</xdr:rowOff>
    </xdr:from>
    <xdr:to>
      <xdr:col>30</xdr:col>
      <xdr:colOff>9525</xdr:colOff>
      <xdr:row>276</xdr:row>
      <xdr:rowOff>0</xdr:rowOff>
    </xdr:to>
    <xdr:pic>
      <xdr:nvPicPr>
        <xdr:cNvPr id="1257" name="Picture 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0107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262</xdr:row>
      <xdr:rowOff>0</xdr:rowOff>
    </xdr:from>
    <xdr:to>
      <xdr:col>30</xdr:col>
      <xdr:colOff>9525</xdr:colOff>
      <xdr:row>262</xdr:row>
      <xdr:rowOff>0</xdr:rowOff>
    </xdr:to>
    <xdr:pic>
      <xdr:nvPicPr>
        <xdr:cNvPr id="1258" name="Picture 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047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278</xdr:row>
      <xdr:rowOff>0</xdr:rowOff>
    </xdr:from>
    <xdr:to>
      <xdr:col>30</xdr:col>
      <xdr:colOff>9525</xdr:colOff>
      <xdr:row>278</xdr:row>
      <xdr:rowOff>0</xdr:rowOff>
    </xdr:to>
    <xdr:pic>
      <xdr:nvPicPr>
        <xdr:cNvPr id="1259" name="Picture 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085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279</xdr:row>
      <xdr:rowOff>0</xdr:rowOff>
    </xdr:from>
    <xdr:to>
      <xdr:col>30</xdr:col>
      <xdr:colOff>9525</xdr:colOff>
      <xdr:row>279</xdr:row>
      <xdr:rowOff>0</xdr:rowOff>
    </xdr:to>
    <xdr:pic>
      <xdr:nvPicPr>
        <xdr:cNvPr id="1260" name="Picture 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1222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280</xdr:row>
      <xdr:rowOff>0</xdr:rowOff>
    </xdr:from>
    <xdr:to>
      <xdr:col>30</xdr:col>
      <xdr:colOff>9525</xdr:colOff>
      <xdr:row>280</xdr:row>
      <xdr:rowOff>0</xdr:rowOff>
    </xdr:to>
    <xdr:pic>
      <xdr:nvPicPr>
        <xdr:cNvPr id="1261" name="Picture 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159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281</xdr:row>
      <xdr:rowOff>0</xdr:rowOff>
    </xdr:from>
    <xdr:to>
      <xdr:col>30</xdr:col>
      <xdr:colOff>9525</xdr:colOff>
      <xdr:row>281</xdr:row>
      <xdr:rowOff>0</xdr:rowOff>
    </xdr:to>
    <xdr:pic>
      <xdr:nvPicPr>
        <xdr:cNvPr id="1262" name="Picture 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196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282</xdr:row>
      <xdr:rowOff>0</xdr:rowOff>
    </xdr:from>
    <xdr:to>
      <xdr:col>30</xdr:col>
      <xdr:colOff>9525</xdr:colOff>
      <xdr:row>282</xdr:row>
      <xdr:rowOff>0</xdr:rowOff>
    </xdr:to>
    <xdr:pic>
      <xdr:nvPicPr>
        <xdr:cNvPr id="1263" name="Picture 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233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283</xdr:row>
      <xdr:rowOff>0</xdr:rowOff>
    </xdr:from>
    <xdr:to>
      <xdr:col>30</xdr:col>
      <xdr:colOff>9525</xdr:colOff>
      <xdr:row>283</xdr:row>
      <xdr:rowOff>0</xdr:rowOff>
    </xdr:to>
    <xdr:pic>
      <xdr:nvPicPr>
        <xdr:cNvPr id="1264" name="Picture 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2708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284</xdr:row>
      <xdr:rowOff>0</xdr:rowOff>
    </xdr:from>
    <xdr:to>
      <xdr:col>30</xdr:col>
      <xdr:colOff>9525</xdr:colOff>
      <xdr:row>284</xdr:row>
      <xdr:rowOff>0</xdr:rowOff>
    </xdr:to>
    <xdr:pic>
      <xdr:nvPicPr>
        <xdr:cNvPr id="1265" name="Picture 3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307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313</xdr:row>
      <xdr:rowOff>0</xdr:rowOff>
    </xdr:from>
    <xdr:to>
      <xdr:col>30</xdr:col>
      <xdr:colOff>9525</xdr:colOff>
      <xdr:row>313</xdr:row>
      <xdr:rowOff>0</xdr:rowOff>
    </xdr:to>
    <xdr:pic>
      <xdr:nvPicPr>
        <xdr:cNvPr id="1266" name="Picture 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3451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286</xdr:row>
      <xdr:rowOff>0</xdr:rowOff>
    </xdr:from>
    <xdr:to>
      <xdr:col>30</xdr:col>
      <xdr:colOff>9525</xdr:colOff>
      <xdr:row>286</xdr:row>
      <xdr:rowOff>0</xdr:rowOff>
    </xdr:to>
    <xdr:pic>
      <xdr:nvPicPr>
        <xdr:cNvPr id="1267" name="Picture 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382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287</xdr:row>
      <xdr:rowOff>0</xdr:rowOff>
    </xdr:from>
    <xdr:to>
      <xdr:col>30</xdr:col>
      <xdr:colOff>9525</xdr:colOff>
      <xdr:row>287</xdr:row>
      <xdr:rowOff>0</xdr:rowOff>
    </xdr:to>
    <xdr:pic>
      <xdr:nvPicPr>
        <xdr:cNvPr id="1268" name="Picture 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4193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288</xdr:row>
      <xdr:rowOff>0</xdr:rowOff>
    </xdr:from>
    <xdr:to>
      <xdr:col>30</xdr:col>
      <xdr:colOff>9525</xdr:colOff>
      <xdr:row>288</xdr:row>
      <xdr:rowOff>0</xdr:rowOff>
    </xdr:to>
    <xdr:pic>
      <xdr:nvPicPr>
        <xdr:cNvPr id="1269" name="Picture 3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490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289</xdr:row>
      <xdr:rowOff>0</xdr:rowOff>
    </xdr:from>
    <xdr:to>
      <xdr:col>30</xdr:col>
      <xdr:colOff>9525</xdr:colOff>
      <xdr:row>289</xdr:row>
      <xdr:rowOff>0</xdr:rowOff>
    </xdr:to>
    <xdr:pic>
      <xdr:nvPicPr>
        <xdr:cNvPr id="1270" name="Picture 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5279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290</xdr:row>
      <xdr:rowOff>0</xdr:rowOff>
    </xdr:from>
    <xdr:to>
      <xdr:col>30</xdr:col>
      <xdr:colOff>9525</xdr:colOff>
      <xdr:row>290</xdr:row>
      <xdr:rowOff>0</xdr:rowOff>
    </xdr:to>
    <xdr:pic>
      <xdr:nvPicPr>
        <xdr:cNvPr id="1271" name="Picture 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565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291</xdr:row>
      <xdr:rowOff>0</xdr:rowOff>
    </xdr:from>
    <xdr:to>
      <xdr:col>30</xdr:col>
      <xdr:colOff>9525</xdr:colOff>
      <xdr:row>291</xdr:row>
      <xdr:rowOff>0</xdr:rowOff>
    </xdr:to>
    <xdr:pic>
      <xdr:nvPicPr>
        <xdr:cNvPr id="1272" name="Picture 4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6022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292</xdr:row>
      <xdr:rowOff>0</xdr:rowOff>
    </xdr:from>
    <xdr:to>
      <xdr:col>30</xdr:col>
      <xdr:colOff>9525</xdr:colOff>
      <xdr:row>292</xdr:row>
      <xdr:rowOff>0</xdr:rowOff>
    </xdr:to>
    <xdr:pic>
      <xdr:nvPicPr>
        <xdr:cNvPr id="1273" name="Picture 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639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381</xdr:row>
      <xdr:rowOff>0</xdr:rowOff>
    </xdr:from>
    <xdr:to>
      <xdr:col>30</xdr:col>
      <xdr:colOff>9525</xdr:colOff>
      <xdr:row>381</xdr:row>
      <xdr:rowOff>0</xdr:rowOff>
    </xdr:to>
    <xdr:pic>
      <xdr:nvPicPr>
        <xdr:cNvPr id="1274" name="Picture 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6765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294</xdr:row>
      <xdr:rowOff>0</xdr:rowOff>
    </xdr:from>
    <xdr:to>
      <xdr:col>30</xdr:col>
      <xdr:colOff>9525</xdr:colOff>
      <xdr:row>294</xdr:row>
      <xdr:rowOff>0</xdr:rowOff>
    </xdr:to>
    <xdr:pic>
      <xdr:nvPicPr>
        <xdr:cNvPr id="1275" name="Picture 4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7137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295</xdr:row>
      <xdr:rowOff>0</xdr:rowOff>
    </xdr:from>
    <xdr:to>
      <xdr:col>30</xdr:col>
      <xdr:colOff>9525</xdr:colOff>
      <xdr:row>295</xdr:row>
      <xdr:rowOff>0</xdr:rowOff>
    </xdr:to>
    <xdr:pic>
      <xdr:nvPicPr>
        <xdr:cNvPr id="1276" name="Picture 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750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296</xdr:row>
      <xdr:rowOff>0</xdr:rowOff>
    </xdr:from>
    <xdr:to>
      <xdr:col>30</xdr:col>
      <xdr:colOff>9525</xdr:colOff>
      <xdr:row>296</xdr:row>
      <xdr:rowOff>0</xdr:rowOff>
    </xdr:to>
    <xdr:pic>
      <xdr:nvPicPr>
        <xdr:cNvPr id="1277" name="Picture 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788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384</xdr:row>
      <xdr:rowOff>0</xdr:rowOff>
    </xdr:from>
    <xdr:to>
      <xdr:col>30</xdr:col>
      <xdr:colOff>9525</xdr:colOff>
      <xdr:row>384</xdr:row>
      <xdr:rowOff>0</xdr:rowOff>
    </xdr:to>
    <xdr:pic>
      <xdr:nvPicPr>
        <xdr:cNvPr id="1278" name="Picture 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8251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298</xdr:row>
      <xdr:rowOff>0</xdr:rowOff>
    </xdr:from>
    <xdr:to>
      <xdr:col>30</xdr:col>
      <xdr:colOff>9525</xdr:colOff>
      <xdr:row>298</xdr:row>
      <xdr:rowOff>0</xdr:rowOff>
    </xdr:to>
    <xdr:pic>
      <xdr:nvPicPr>
        <xdr:cNvPr id="1279" name="Picture 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862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299</xdr:row>
      <xdr:rowOff>0</xdr:rowOff>
    </xdr:from>
    <xdr:to>
      <xdr:col>30</xdr:col>
      <xdr:colOff>9525</xdr:colOff>
      <xdr:row>299</xdr:row>
      <xdr:rowOff>0</xdr:rowOff>
    </xdr:to>
    <xdr:pic>
      <xdr:nvPicPr>
        <xdr:cNvPr id="1280" name="Picture 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8994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300</xdr:row>
      <xdr:rowOff>0</xdr:rowOff>
    </xdr:from>
    <xdr:to>
      <xdr:col>30</xdr:col>
      <xdr:colOff>9525</xdr:colOff>
      <xdr:row>300</xdr:row>
      <xdr:rowOff>0</xdr:rowOff>
    </xdr:to>
    <xdr:pic>
      <xdr:nvPicPr>
        <xdr:cNvPr id="1281" name="Picture 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9366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301</xdr:row>
      <xdr:rowOff>0</xdr:rowOff>
    </xdr:from>
    <xdr:to>
      <xdr:col>30</xdr:col>
      <xdr:colOff>9525</xdr:colOff>
      <xdr:row>301</xdr:row>
      <xdr:rowOff>0</xdr:rowOff>
    </xdr:to>
    <xdr:pic>
      <xdr:nvPicPr>
        <xdr:cNvPr id="1282" name="Picture 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09737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302</xdr:row>
      <xdr:rowOff>0</xdr:rowOff>
    </xdr:from>
    <xdr:to>
      <xdr:col>30</xdr:col>
      <xdr:colOff>9525</xdr:colOff>
      <xdr:row>302</xdr:row>
      <xdr:rowOff>0</xdr:rowOff>
    </xdr:to>
    <xdr:pic>
      <xdr:nvPicPr>
        <xdr:cNvPr id="1283" name="Picture 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010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562</xdr:row>
      <xdr:rowOff>0</xdr:rowOff>
    </xdr:from>
    <xdr:to>
      <xdr:col>30</xdr:col>
      <xdr:colOff>9525</xdr:colOff>
      <xdr:row>562</xdr:row>
      <xdr:rowOff>0</xdr:rowOff>
    </xdr:to>
    <xdr:pic>
      <xdr:nvPicPr>
        <xdr:cNvPr id="1284" name="Picture 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048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304</xdr:row>
      <xdr:rowOff>0</xdr:rowOff>
    </xdr:from>
    <xdr:to>
      <xdr:col>30</xdr:col>
      <xdr:colOff>9525</xdr:colOff>
      <xdr:row>304</xdr:row>
      <xdr:rowOff>0</xdr:rowOff>
    </xdr:to>
    <xdr:pic>
      <xdr:nvPicPr>
        <xdr:cNvPr id="1285" name="Picture 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0851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305</xdr:row>
      <xdr:rowOff>0</xdr:rowOff>
    </xdr:from>
    <xdr:to>
      <xdr:col>30</xdr:col>
      <xdr:colOff>9525</xdr:colOff>
      <xdr:row>305</xdr:row>
      <xdr:rowOff>0</xdr:rowOff>
    </xdr:to>
    <xdr:pic>
      <xdr:nvPicPr>
        <xdr:cNvPr id="1286" name="Picture 5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1223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742</xdr:row>
      <xdr:rowOff>0</xdr:rowOff>
    </xdr:from>
    <xdr:to>
      <xdr:col>30</xdr:col>
      <xdr:colOff>9525</xdr:colOff>
      <xdr:row>742</xdr:row>
      <xdr:rowOff>0</xdr:rowOff>
    </xdr:to>
    <xdr:pic>
      <xdr:nvPicPr>
        <xdr:cNvPr id="1287" name="Picture 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1594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307</xdr:row>
      <xdr:rowOff>0</xdr:rowOff>
    </xdr:from>
    <xdr:to>
      <xdr:col>30</xdr:col>
      <xdr:colOff>9525</xdr:colOff>
      <xdr:row>307</xdr:row>
      <xdr:rowOff>0</xdr:rowOff>
    </xdr:to>
    <xdr:pic>
      <xdr:nvPicPr>
        <xdr:cNvPr id="1288" name="Picture 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196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308</xdr:row>
      <xdr:rowOff>0</xdr:rowOff>
    </xdr:from>
    <xdr:to>
      <xdr:col>30</xdr:col>
      <xdr:colOff>9525</xdr:colOff>
      <xdr:row>308</xdr:row>
      <xdr:rowOff>0</xdr:rowOff>
    </xdr:to>
    <xdr:pic>
      <xdr:nvPicPr>
        <xdr:cNvPr id="1289" name="Picture 5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233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1147</xdr:row>
      <xdr:rowOff>0</xdr:rowOff>
    </xdr:from>
    <xdr:to>
      <xdr:col>30</xdr:col>
      <xdr:colOff>9525</xdr:colOff>
      <xdr:row>1147</xdr:row>
      <xdr:rowOff>0</xdr:rowOff>
    </xdr:to>
    <xdr:pic>
      <xdr:nvPicPr>
        <xdr:cNvPr id="1290" name="Picture 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2709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310</xdr:row>
      <xdr:rowOff>0</xdr:rowOff>
    </xdr:from>
    <xdr:to>
      <xdr:col>30</xdr:col>
      <xdr:colOff>9525</xdr:colOff>
      <xdr:row>310</xdr:row>
      <xdr:rowOff>0</xdr:rowOff>
    </xdr:to>
    <xdr:pic>
      <xdr:nvPicPr>
        <xdr:cNvPr id="1291" name="Picture 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308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311</xdr:row>
      <xdr:rowOff>0</xdr:rowOff>
    </xdr:from>
    <xdr:to>
      <xdr:col>30</xdr:col>
      <xdr:colOff>9525</xdr:colOff>
      <xdr:row>311</xdr:row>
      <xdr:rowOff>0</xdr:rowOff>
    </xdr:to>
    <xdr:pic>
      <xdr:nvPicPr>
        <xdr:cNvPr id="1292" name="Picture 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3452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312</xdr:row>
      <xdr:rowOff>0</xdr:rowOff>
    </xdr:from>
    <xdr:to>
      <xdr:col>30</xdr:col>
      <xdr:colOff>9525</xdr:colOff>
      <xdr:row>312</xdr:row>
      <xdr:rowOff>0</xdr:rowOff>
    </xdr:to>
    <xdr:pic>
      <xdr:nvPicPr>
        <xdr:cNvPr id="1293" name="Picture 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382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312</xdr:row>
      <xdr:rowOff>0</xdr:rowOff>
    </xdr:from>
    <xdr:to>
      <xdr:col>30</xdr:col>
      <xdr:colOff>9525</xdr:colOff>
      <xdr:row>312</xdr:row>
      <xdr:rowOff>0</xdr:rowOff>
    </xdr:to>
    <xdr:pic>
      <xdr:nvPicPr>
        <xdr:cNvPr id="1294" name="Picture 6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4195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1371</xdr:row>
      <xdr:rowOff>0</xdr:rowOff>
    </xdr:from>
    <xdr:to>
      <xdr:col>30</xdr:col>
      <xdr:colOff>9525</xdr:colOff>
      <xdr:row>1371</xdr:row>
      <xdr:rowOff>0</xdr:rowOff>
    </xdr:to>
    <xdr:pic>
      <xdr:nvPicPr>
        <xdr:cNvPr id="1296" name="Picture 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443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314</xdr:row>
      <xdr:rowOff>0</xdr:rowOff>
    </xdr:from>
    <xdr:to>
      <xdr:col>30</xdr:col>
      <xdr:colOff>9525</xdr:colOff>
      <xdr:row>314</xdr:row>
      <xdr:rowOff>0</xdr:rowOff>
    </xdr:to>
    <xdr:pic>
      <xdr:nvPicPr>
        <xdr:cNvPr id="1297" name="Picture 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4814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1378</xdr:row>
      <xdr:rowOff>0</xdr:rowOff>
    </xdr:from>
    <xdr:to>
      <xdr:col>30</xdr:col>
      <xdr:colOff>9525</xdr:colOff>
      <xdr:row>1378</xdr:row>
      <xdr:rowOff>0</xdr:rowOff>
    </xdr:to>
    <xdr:pic>
      <xdr:nvPicPr>
        <xdr:cNvPr id="1298" name="Picture 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5185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316</xdr:row>
      <xdr:rowOff>0</xdr:rowOff>
    </xdr:from>
    <xdr:to>
      <xdr:col>30</xdr:col>
      <xdr:colOff>9525</xdr:colOff>
      <xdr:row>316</xdr:row>
      <xdr:rowOff>0</xdr:rowOff>
    </xdr:to>
    <xdr:pic>
      <xdr:nvPicPr>
        <xdr:cNvPr id="1299" name="Picture 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5576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317</xdr:row>
      <xdr:rowOff>0</xdr:rowOff>
    </xdr:from>
    <xdr:to>
      <xdr:col>30</xdr:col>
      <xdr:colOff>9525</xdr:colOff>
      <xdr:row>317</xdr:row>
      <xdr:rowOff>0</xdr:rowOff>
    </xdr:to>
    <xdr:pic>
      <xdr:nvPicPr>
        <xdr:cNvPr id="1300" name="Picture 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5947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318</xdr:row>
      <xdr:rowOff>0</xdr:rowOff>
    </xdr:from>
    <xdr:to>
      <xdr:col>30</xdr:col>
      <xdr:colOff>9525</xdr:colOff>
      <xdr:row>318</xdr:row>
      <xdr:rowOff>0</xdr:rowOff>
    </xdr:to>
    <xdr:pic>
      <xdr:nvPicPr>
        <xdr:cNvPr id="1301" name="Picture 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631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319</xdr:row>
      <xdr:rowOff>0</xdr:rowOff>
    </xdr:from>
    <xdr:to>
      <xdr:col>30</xdr:col>
      <xdr:colOff>9525</xdr:colOff>
      <xdr:row>319</xdr:row>
      <xdr:rowOff>0</xdr:rowOff>
    </xdr:to>
    <xdr:pic>
      <xdr:nvPicPr>
        <xdr:cNvPr id="1302" name="Picture 7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6690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1394</xdr:row>
      <xdr:rowOff>0</xdr:rowOff>
    </xdr:from>
    <xdr:to>
      <xdr:col>30</xdr:col>
      <xdr:colOff>9525</xdr:colOff>
      <xdr:row>1394</xdr:row>
      <xdr:rowOff>0</xdr:rowOff>
    </xdr:to>
    <xdr:pic>
      <xdr:nvPicPr>
        <xdr:cNvPr id="1303" name="Picture 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70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321</xdr:row>
      <xdr:rowOff>0</xdr:rowOff>
    </xdr:from>
    <xdr:to>
      <xdr:col>30</xdr:col>
      <xdr:colOff>9525</xdr:colOff>
      <xdr:row>321</xdr:row>
      <xdr:rowOff>0</xdr:rowOff>
    </xdr:to>
    <xdr:pic>
      <xdr:nvPicPr>
        <xdr:cNvPr id="1304" name="Picture 7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7433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1460</xdr:row>
      <xdr:rowOff>0</xdr:rowOff>
    </xdr:from>
    <xdr:to>
      <xdr:col>30</xdr:col>
      <xdr:colOff>9525</xdr:colOff>
      <xdr:row>1460</xdr:row>
      <xdr:rowOff>0</xdr:rowOff>
    </xdr:to>
    <xdr:pic>
      <xdr:nvPicPr>
        <xdr:cNvPr id="1305" name="Picture 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7805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323</xdr:row>
      <xdr:rowOff>0</xdr:rowOff>
    </xdr:from>
    <xdr:to>
      <xdr:col>30</xdr:col>
      <xdr:colOff>9525</xdr:colOff>
      <xdr:row>323</xdr:row>
      <xdr:rowOff>0</xdr:rowOff>
    </xdr:to>
    <xdr:pic>
      <xdr:nvPicPr>
        <xdr:cNvPr id="1306" name="Picture 7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8176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475</xdr:row>
      <xdr:rowOff>0</xdr:rowOff>
    </xdr:from>
    <xdr:to>
      <xdr:col>30</xdr:col>
      <xdr:colOff>9525</xdr:colOff>
      <xdr:row>475</xdr:row>
      <xdr:rowOff>0</xdr:rowOff>
    </xdr:to>
    <xdr:pic>
      <xdr:nvPicPr>
        <xdr:cNvPr id="1307" name="Picture 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854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325</xdr:row>
      <xdr:rowOff>0</xdr:rowOff>
    </xdr:from>
    <xdr:to>
      <xdr:col>30</xdr:col>
      <xdr:colOff>9525</xdr:colOff>
      <xdr:row>325</xdr:row>
      <xdr:rowOff>0</xdr:rowOff>
    </xdr:to>
    <xdr:pic>
      <xdr:nvPicPr>
        <xdr:cNvPr id="1308" name="Picture 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8919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532</xdr:row>
      <xdr:rowOff>0</xdr:rowOff>
    </xdr:from>
    <xdr:to>
      <xdr:col>30</xdr:col>
      <xdr:colOff>9525</xdr:colOff>
      <xdr:row>532</xdr:row>
      <xdr:rowOff>0</xdr:rowOff>
    </xdr:to>
    <xdr:pic>
      <xdr:nvPicPr>
        <xdr:cNvPr id="1309" name="Picture 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929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327</xdr:row>
      <xdr:rowOff>0</xdr:rowOff>
    </xdr:from>
    <xdr:to>
      <xdr:col>30</xdr:col>
      <xdr:colOff>9525</xdr:colOff>
      <xdr:row>327</xdr:row>
      <xdr:rowOff>0</xdr:rowOff>
    </xdr:to>
    <xdr:pic>
      <xdr:nvPicPr>
        <xdr:cNvPr id="1310" name="Picture 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19662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328</xdr:row>
      <xdr:rowOff>0</xdr:rowOff>
    </xdr:from>
    <xdr:to>
      <xdr:col>30</xdr:col>
      <xdr:colOff>9525</xdr:colOff>
      <xdr:row>328</xdr:row>
      <xdr:rowOff>0</xdr:rowOff>
    </xdr:to>
    <xdr:pic>
      <xdr:nvPicPr>
        <xdr:cNvPr id="1311" name="Picture 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00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329</xdr:row>
      <xdr:rowOff>0</xdr:rowOff>
    </xdr:from>
    <xdr:to>
      <xdr:col>30</xdr:col>
      <xdr:colOff>9525</xdr:colOff>
      <xdr:row>329</xdr:row>
      <xdr:rowOff>0</xdr:rowOff>
    </xdr:to>
    <xdr:pic>
      <xdr:nvPicPr>
        <xdr:cNvPr id="1312" name="Picture 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040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533</xdr:row>
      <xdr:rowOff>0</xdr:rowOff>
    </xdr:from>
    <xdr:to>
      <xdr:col>30</xdr:col>
      <xdr:colOff>9525</xdr:colOff>
      <xdr:row>533</xdr:row>
      <xdr:rowOff>0</xdr:rowOff>
    </xdr:to>
    <xdr:pic>
      <xdr:nvPicPr>
        <xdr:cNvPr id="1313" name="Picture 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07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331</xdr:row>
      <xdr:rowOff>0</xdr:rowOff>
    </xdr:from>
    <xdr:to>
      <xdr:col>30</xdr:col>
      <xdr:colOff>9525</xdr:colOff>
      <xdr:row>331</xdr:row>
      <xdr:rowOff>0</xdr:rowOff>
    </xdr:to>
    <xdr:pic>
      <xdr:nvPicPr>
        <xdr:cNvPr id="1314" name="Picture 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1148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332</xdr:row>
      <xdr:rowOff>0</xdr:rowOff>
    </xdr:from>
    <xdr:to>
      <xdr:col>30</xdr:col>
      <xdr:colOff>9525</xdr:colOff>
      <xdr:row>332</xdr:row>
      <xdr:rowOff>0</xdr:rowOff>
    </xdr:to>
    <xdr:pic>
      <xdr:nvPicPr>
        <xdr:cNvPr id="1315" name="Picture 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1519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333</xdr:row>
      <xdr:rowOff>0</xdr:rowOff>
    </xdr:from>
    <xdr:to>
      <xdr:col>30</xdr:col>
      <xdr:colOff>9525</xdr:colOff>
      <xdr:row>333</xdr:row>
      <xdr:rowOff>0</xdr:rowOff>
    </xdr:to>
    <xdr:pic>
      <xdr:nvPicPr>
        <xdr:cNvPr id="1316" name="Picture 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1891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864</xdr:row>
      <xdr:rowOff>0</xdr:rowOff>
    </xdr:from>
    <xdr:to>
      <xdr:col>30</xdr:col>
      <xdr:colOff>9525</xdr:colOff>
      <xdr:row>864</xdr:row>
      <xdr:rowOff>0</xdr:rowOff>
    </xdr:to>
    <xdr:pic>
      <xdr:nvPicPr>
        <xdr:cNvPr id="1317" name="Picture 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226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335</xdr:row>
      <xdr:rowOff>0</xdr:rowOff>
    </xdr:from>
    <xdr:to>
      <xdr:col>30</xdr:col>
      <xdr:colOff>9525</xdr:colOff>
      <xdr:row>335</xdr:row>
      <xdr:rowOff>0</xdr:rowOff>
    </xdr:to>
    <xdr:pic>
      <xdr:nvPicPr>
        <xdr:cNvPr id="1318" name="Picture 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2634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865</xdr:row>
      <xdr:rowOff>0</xdr:rowOff>
    </xdr:from>
    <xdr:to>
      <xdr:col>30</xdr:col>
      <xdr:colOff>9525</xdr:colOff>
      <xdr:row>865</xdr:row>
      <xdr:rowOff>0</xdr:rowOff>
    </xdr:to>
    <xdr:pic>
      <xdr:nvPicPr>
        <xdr:cNvPr id="1319" name="Picture 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30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337</xdr:row>
      <xdr:rowOff>0</xdr:rowOff>
    </xdr:from>
    <xdr:to>
      <xdr:col>30</xdr:col>
      <xdr:colOff>9525</xdr:colOff>
      <xdr:row>337</xdr:row>
      <xdr:rowOff>0</xdr:rowOff>
    </xdr:to>
    <xdr:pic>
      <xdr:nvPicPr>
        <xdr:cNvPr id="1320" name="Picture 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3377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337</xdr:row>
      <xdr:rowOff>0</xdr:rowOff>
    </xdr:from>
    <xdr:to>
      <xdr:col>30</xdr:col>
      <xdr:colOff>9525</xdr:colOff>
      <xdr:row>337</xdr:row>
      <xdr:rowOff>0</xdr:rowOff>
    </xdr:to>
    <xdr:pic>
      <xdr:nvPicPr>
        <xdr:cNvPr id="1321" name="Picture 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374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337</xdr:row>
      <xdr:rowOff>0</xdr:rowOff>
    </xdr:from>
    <xdr:to>
      <xdr:col>30</xdr:col>
      <xdr:colOff>9525</xdr:colOff>
      <xdr:row>337</xdr:row>
      <xdr:rowOff>0</xdr:rowOff>
    </xdr:to>
    <xdr:pic>
      <xdr:nvPicPr>
        <xdr:cNvPr id="1322" name="Picture 9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4120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964</xdr:row>
      <xdr:rowOff>0</xdr:rowOff>
    </xdr:from>
    <xdr:to>
      <xdr:col>30</xdr:col>
      <xdr:colOff>9525</xdr:colOff>
      <xdr:row>964</xdr:row>
      <xdr:rowOff>0</xdr:rowOff>
    </xdr:to>
    <xdr:pic>
      <xdr:nvPicPr>
        <xdr:cNvPr id="1324" name="Picture 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395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339</xdr:row>
      <xdr:rowOff>0</xdr:rowOff>
    </xdr:from>
    <xdr:to>
      <xdr:col>30</xdr:col>
      <xdr:colOff>9525</xdr:colOff>
      <xdr:row>339</xdr:row>
      <xdr:rowOff>0</xdr:rowOff>
    </xdr:to>
    <xdr:pic>
      <xdr:nvPicPr>
        <xdr:cNvPr id="1325" name="Picture 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4329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340</xdr:row>
      <xdr:rowOff>0</xdr:rowOff>
    </xdr:from>
    <xdr:to>
      <xdr:col>30</xdr:col>
      <xdr:colOff>9525</xdr:colOff>
      <xdr:row>340</xdr:row>
      <xdr:rowOff>0</xdr:rowOff>
    </xdr:to>
    <xdr:pic>
      <xdr:nvPicPr>
        <xdr:cNvPr id="1326" name="Picture 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472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341</xdr:row>
      <xdr:rowOff>0</xdr:rowOff>
    </xdr:from>
    <xdr:to>
      <xdr:col>30</xdr:col>
      <xdr:colOff>9525</xdr:colOff>
      <xdr:row>341</xdr:row>
      <xdr:rowOff>0</xdr:rowOff>
    </xdr:to>
    <xdr:pic>
      <xdr:nvPicPr>
        <xdr:cNvPr id="1327" name="Picture 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5091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342</xdr:row>
      <xdr:rowOff>0</xdr:rowOff>
    </xdr:from>
    <xdr:to>
      <xdr:col>30</xdr:col>
      <xdr:colOff>9525</xdr:colOff>
      <xdr:row>342</xdr:row>
      <xdr:rowOff>0</xdr:rowOff>
    </xdr:to>
    <xdr:pic>
      <xdr:nvPicPr>
        <xdr:cNvPr id="1328" name="Picture 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546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343</xdr:row>
      <xdr:rowOff>0</xdr:rowOff>
    </xdr:from>
    <xdr:to>
      <xdr:col>30</xdr:col>
      <xdr:colOff>9525</xdr:colOff>
      <xdr:row>343</xdr:row>
      <xdr:rowOff>0</xdr:rowOff>
    </xdr:to>
    <xdr:pic>
      <xdr:nvPicPr>
        <xdr:cNvPr id="1329" name="Picture 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58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344</xdr:row>
      <xdr:rowOff>0</xdr:rowOff>
    </xdr:from>
    <xdr:to>
      <xdr:col>30</xdr:col>
      <xdr:colOff>9525</xdr:colOff>
      <xdr:row>344</xdr:row>
      <xdr:rowOff>0</xdr:rowOff>
    </xdr:to>
    <xdr:pic>
      <xdr:nvPicPr>
        <xdr:cNvPr id="1330" name="Picture 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6206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345</xdr:row>
      <xdr:rowOff>0</xdr:rowOff>
    </xdr:from>
    <xdr:to>
      <xdr:col>30</xdr:col>
      <xdr:colOff>9525</xdr:colOff>
      <xdr:row>345</xdr:row>
      <xdr:rowOff>0</xdr:rowOff>
    </xdr:to>
    <xdr:pic>
      <xdr:nvPicPr>
        <xdr:cNvPr id="1331" name="Picture 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6577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346</xdr:row>
      <xdr:rowOff>0</xdr:rowOff>
    </xdr:from>
    <xdr:to>
      <xdr:col>30</xdr:col>
      <xdr:colOff>9525</xdr:colOff>
      <xdr:row>346</xdr:row>
      <xdr:rowOff>0</xdr:rowOff>
    </xdr:to>
    <xdr:pic>
      <xdr:nvPicPr>
        <xdr:cNvPr id="1332" name="Picture 1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6949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347</xdr:row>
      <xdr:rowOff>0</xdr:rowOff>
    </xdr:from>
    <xdr:to>
      <xdr:col>30</xdr:col>
      <xdr:colOff>9525</xdr:colOff>
      <xdr:row>347</xdr:row>
      <xdr:rowOff>0</xdr:rowOff>
    </xdr:to>
    <xdr:pic>
      <xdr:nvPicPr>
        <xdr:cNvPr id="1333" name="Picture 1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7320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348</xdr:row>
      <xdr:rowOff>0</xdr:rowOff>
    </xdr:from>
    <xdr:to>
      <xdr:col>30</xdr:col>
      <xdr:colOff>9525</xdr:colOff>
      <xdr:row>348</xdr:row>
      <xdr:rowOff>0</xdr:rowOff>
    </xdr:to>
    <xdr:pic>
      <xdr:nvPicPr>
        <xdr:cNvPr id="1334" name="Picture 1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769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349</xdr:row>
      <xdr:rowOff>0</xdr:rowOff>
    </xdr:from>
    <xdr:to>
      <xdr:col>30</xdr:col>
      <xdr:colOff>9525</xdr:colOff>
      <xdr:row>349</xdr:row>
      <xdr:rowOff>0</xdr:rowOff>
    </xdr:to>
    <xdr:pic>
      <xdr:nvPicPr>
        <xdr:cNvPr id="1335" name="Picture 1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8063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350</xdr:row>
      <xdr:rowOff>0</xdr:rowOff>
    </xdr:from>
    <xdr:to>
      <xdr:col>30</xdr:col>
      <xdr:colOff>9525</xdr:colOff>
      <xdr:row>350</xdr:row>
      <xdr:rowOff>0</xdr:rowOff>
    </xdr:to>
    <xdr:pic>
      <xdr:nvPicPr>
        <xdr:cNvPr id="1336" name="Picture 1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8435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351</xdr:row>
      <xdr:rowOff>0</xdr:rowOff>
    </xdr:from>
    <xdr:to>
      <xdr:col>30</xdr:col>
      <xdr:colOff>9525</xdr:colOff>
      <xdr:row>351</xdr:row>
      <xdr:rowOff>0</xdr:rowOff>
    </xdr:to>
    <xdr:pic>
      <xdr:nvPicPr>
        <xdr:cNvPr id="1337" name="Picture 1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880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352</xdr:row>
      <xdr:rowOff>0</xdr:rowOff>
    </xdr:from>
    <xdr:to>
      <xdr:col>30</xdr:col>
      <xdr:colOff>9525</xdr:colOff>
      <xdr:row>352</xdr:row>
      <xdr:rowOff>0</xdr:rowOff>
    </xdr:to>
    <xdr:pic>
      <xdr:nvPicPr>
        <xdr:cNvPr id="1338" name="Picture 10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929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353</xdr:row>
      <xdr:rowOff>0</xdr:rowOff>
    </xdr:from>
    <xdr:to>
      <xdr:col>30</xdr:col>
      <xdr:colOff>9525</xdr:colOff>
      <xdr:row>353</xdr:row>
      <xdr:rowOff>0</xdr:rowOff>
    </xdr:to>
    <xdr:pic>
      <xdr:nvPicPr>
        <xdr:cNvPr id="1339" name="Picture 10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29663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354</xdr:row>
      <xdr:rowOff>0</xdr:rowOff>
    </xdr:from>
    <xdr:to>
      <xdr:col>30</xdr:col>
      <xdr:colOff>9525</xdr:colOff>
      <xdr:row>354</xdr:row>
      <xdr:rowOff>0</xdr:rowOff>
    </xdr:to>
    <xdr:pic>
      <xdr:nvPicPr>
        <xdr:cNvPr id="1340" name="Picture 10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003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355</xdr:row>
      <xdr:rowOff>0</xdr:rowOff>
    </xdr:from>
    <xdr:to>
      <xdr:col>30</xdr:col>
      <xdr:colOff>9525</xdr:colOff>
      <xdr:row>355</xdr:row>
      <xdr:rowOff>0</xdr:rowOff>
    </xdr:to>
    <xdr:pic>
      <xdr:nvPicPr>
        <xdr:cNvPr id="1341" name="Picture 10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0435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356</xdr:row>
      <xdr:rowOff>0</xdr:rowOff>
    </xdr:from>
    <xdr:to>
      <xdr:col>30</xdr:col>
      <xdr:colOff>9525</xdr:colOff>
      <xdr:row>356</xdr:row>
      <xdr:rowOff>0</xdr:rowOff>
    </xdr:to>
    <xdr:pic>
      <xdr:nvPicPr>
        <xdr:cNvPr id="1342" name="Picture 11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0806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1289</xdr:row>
      <xdr:rowOff>0</xdr:rowOff>
    </xdr:from>
    <xdr:to>
      <xdr:col>30</xdr:col>
      <xdr:colOff>9525</xdr:colOff>
      <xdr:row>1289</xdr:row>
      <xdr:rowOff>0</xdr:rowOff>
    </xdr:to>
    <xdr:pic>
      <xdr:nvPicPr>
        <xdr:cNvPr id="1344" name="Picture 1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157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359</xdr:row>
      <xdr:rowOff>0</xdr:rowOff>
    </xdr:from>
    <xdr:to>
      <xdr:col>30</xdr:col>
      <xdr:colOff>9525</xdr:colOff>
      <xdr:row>359</xdr:row>
      <xdr:rowOff>0</xdr:rowOff>
    </xdr:to>
    <xdr:pic>
      <xdr:nvPicPr>
        <xdr:cNvPr id="1345" name="Picture 1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1949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360</xdr:row>
      <xdr:rowOff>0</xdr:rowOff>
    </xdr:from>
    <xdr:to>
      <xdr:col>30</xdr:col>
      <xdr:colOff>9525</xdr:colOff>
      <xdr:row>360</xdr:row>
      <xdr:rowOff>0</xdr:rowOff>
    </xdr:to>
    <xdr:pic>
      <xdr:nvPicPr>
        <xdr:cNvPr id="1346" name="Picture 1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232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361</xdr:row>
      <xdr:rowOff>0</xdr:rowOff>
    </xdr:from>
    <xdr:to>
      <xdr:col>30</xdr:col>
      <xdr:colOff>9525</xdr:colOff>
      <xdr:row>361</xdr:row>
      <xdr:rowOff>0</xdr:rowOff>
    </xdr:to>
    <xdr:pic>
      <xdr:nvPicPr>
        <xdr:cNvPr id="1347" name="Picture 1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2692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362</xdr:row>
      <xdr:rowOff>0</xdr:rowOff>
    </xdr:from>
    <xdr:to>
      <xdr:col>30</xdr:col>
      <xdr:colOff>9525</xdr:colOff>
      <xdr:row>362</xdr:row>
      <xdr:rowOff>0</xdr:rowOff>
    </xdr:to>
    <xdr:pic>
      <xdr:nvPicPr>
        <xdr:cNvPr id="1348" name="Picture 1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306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363</xdr:row>
      <xdr:rowOff>0</xdr:rowOff>
    </xdr:from>
    <xdr:to>
      <xdr:col>30</xdr:col>
      <xdr:colOff>9525</xdr:colOff>
      <xdr:row>363</xdr:row>
      <xdr:rowOff>0</xdr:rowOff>
    </xdr:to>
    <xdr:pic>
      <xdr:nvPicPr>
        <xdr:cNvPr id="1349" name="Picture 1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3435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364</xdr:row>
      <xdr:rowOff>0</xdr:rowOff>
    </xdr:from>
    <xdr:to>
      <xdr:col>30</xdr:col>
      <xdr:colOff>9525</xdr:colOff>
      <xdr:row>364</xdr:row>
      <xdr:rowOff>0</xdr:rowOff>
    </xdr:to>
    <xdr:pic>
      <xdr:nvPicPr>
        <xdr:cNvPr id="1350" name="Picture 1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3807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359</xdr:row>
      <xdr:rowOff>0</xdr:rowOff>
    </xdr:from>
    <xdr:to>
      <xdr:col>30</xdr:col>
      <xdr:colOff>9525</xdr:colOff>
      <xdr:row>359</xdr:row>
      <xdr:rowOff>0</xdr:rowOff>
    </xdr:to>
    <xdr:pic>
      <xdr:nvPicPr>
        <xdr:cNvPr id="1351" name="Picture 1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4178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366</xdr:row>
      <xdr:rowOff>0</xdr:rowOff>
    </xdr:from>
    <xdr:to>
      <xdr:col>30</xdr:col>
      <xdr:colOff>9525</xdr:colOff>
      <xdr:row>366</xdr:row>
      <xdr:rowOff>0</xdr:rowOff>
    </xdr:to>
    <xdr:pic>
      <xdr:nvPicPr>
        <xdr:cNvPr id="1352" name="Picture 1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455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367</xdr:row>
      <xdr:rowOff>0</xdr:rowOff>
    </xdr:from>
    <xdr:to>
      <xdr:col>30</xdr:col>
      <xdr:colOff>9525</xdr:colOff>
      <xdr:row>367</xdr:row>
      <xdr:rowOff>0</xdr:rowOff>
    </xdr:to>
    <xdr:pic>
      <xdr:nvPicPr>
        <xdr:cNvPr id="1353" name="Picture 1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4921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615</xdr:row>
      <xdr:rowOff>0</xdr:rowOff>
    </xdr:from>
    <xdr:to>
      <xdr:col>30</xdr:col>
      <xdr:colOff>9525</xdr:colOff>
      <xdr:row>615</xdr:row>
      <xdr:rowOff>0</xdr:rowOff>
    </xdr:to>
    <xdr:pic>
      <xdr:nvPicPr>
        <xdr:cNvPr id="1354" name="Picture 1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529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369</xdr:row>
      <xdr:rowOff>0</xdr:rowOff>
    </xdr:from>
    <xdr:to>
      <xdr:col>30</xdr:col>
      <xdr:colOff>9525</xdr:colOff>
      <xdr:row>369</xdr:row>
      <xdr:rowOff>0</xdr:rowOff>
    </xdr:to>
    <xdr:pic>
      <xdr:nvPicPr>
        <xdr:cNvPr id="1355" name="Picture 1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5664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370</xdr:row>
      <xdr:rowOff>0</xdr:rowOff>
    </xdr:from>
    <xdr:to>
      <xdr:col>30</xdr:col>
      <xdr:colOff>9525</xdr:colOff>
      <xdr:row>370</xdr:row>
      <xdr:rowOff>0</xdr:rowOff>
    </xdr:to>
    <xdr:pic>
      <xdr:nvPicPr>
        <xdr:cNvPr id="1356" name="Picture 1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6036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371</xdr:row>
      <xdr:rowOff>0</xdr:rowOff>
    </xdr:from>
    <xdr:to>
      <xdr:col>30</xdr:col>
      <xdr:colOff>9525</xdr:colOff>
      <xdr:row>371</xdr:row>
      <xdr:rowOff>0</xdr:rowOff>
    </xdr:to>
    <xdr:pic>
      <xdr:nvPicPr>
        <xdr:cNvPr id="1357" name="Picture 1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6407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372</xdr:row>
      <xdr:rowOff>0</xdr:rowOff>
    </xdr:from>
    <xdr:to>
      <xdr:col>30</xdr:col>
      <xdr:colOff>9525</xdr:colOff>
      <xdr:row>372</xdr:row>
      <xdr:rowOff>0</xdr:rowOff>
    </xdr:to>
    <xdr:pic>
      <xdr:nvPicPr>
        <xdr:cNvPr id="1358" name="Picture 1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67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373</xdr:row>
      <xdr:rowOff>0</xdr:rowOff>
    </xdr:from>
    <xdr:to>
      <xdr:col>30</xdr:col>
      <xdr:colOff>9525</xdr:colOff>
      <xdr:row>373</xdr:row>
      <xdr:rowOff>0</xdr:rowOff>
    </xdr:to>
    <xdr:pic>
      <xdr:nvPicPr>
        <xdr:cNvPr id="1359" name="Picture 1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715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374</xdr:row>
      <xdr:rowOff>0</xdr:rowOff>
    </xdr:from>
    <xdr:to>
      <xdr:col>30</xdr:col>
      <xdr:colOff>9525</xdr:colOff>
      <xdr:row>374</xdr:row>
      <xdr:rowOff>0</xdr:rowOff>
    </xdr:to>
    <xdr:pic>
      <xdr:nvPicPr>
        <xdr:cNvPr id="1360" name="Picture 1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784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375</xdr:row>
      <xdr:rowOff>0</xdr:rowOff>
    </xdr:from>
    <xdr:to>
      <xdr:col>30</xdr:col>
      <xdr:colOff>9525</xdr:colOff>
      <xdr:row>375</xdr:row>
      <xdr:rowOff>0</xdr:rowOff>
    </xdr:to>
    <xdr:pic>
      <xdr:nvPicPr>
        <xdr:cNvPr id="1361" name="Picture 1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8217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377</xdr:row>
      <xdr:rowOff>0</xdr:rowOff>
    </xdr:from>
    <xdr:to>
      <xdr:col>30</xdr:col>
      <xdr:colOff>9525</xdr:colOff>
      <xdr:row>377</xdr:row>
      <xdr:rowOff>0</xdr:rowOff>
    </xdr:to>
    <xdr:pic>
      <xdr:nvPicPr>
        <xdr:cNvPr id="1363" name="Picture 1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8960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378</xdr:row>
      <xdr:rowOff>0</xdr:rowOff>
    </xdr:from>
    <xdr:to>
      <xdr:col>30</xdr:col>
      <xdr:colOff>9525</xdr:colOff>
      <xdr:row>378</xdr:row>
      <xdr:rowOff>0</xdr:rowOff>
    </xdr:to>
    <xdr:pic>
      <xdr:nvPicPr>
        <xdr:cNvPr id="1364" name="Picture 1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9331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379</xdr:row>
      <xdr:rowOff>0</xdr:rowOff>
    </xdr:from>
    <xdr:to>
      <xdr:col>30</xdr:col>
      <xdr:colOff>9525</xdr:colOff>
      <xdr:row>379</xdr:row>
      <xdr:rowOff>0</xdr:rowOff>
    </xdr:to>
    <xdr:pic>
      <xdr:nvPicPr>
        <xdr:cNvPr id="1365" name="Picture 13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3970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380</xdr:row>
      <xdr:rowOff>0</xdr:rowOff>
    </xdr:from>
    <xdr:to>
      <xdr:col>30</xdr:col>
      <xdr:colOff>9525</xdr:colOff>
      <xdr:row>380</xdr:row>
      <xdr:rowOff>0</xdr:rowOff>
    </xdr:to>
    <xdr:pic>
      <xdr:nvPicPr>
        <xdr:cNvPr id="1366" name="Picture 1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007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697</xdr:row>
      <xdr:rowOff>0</xdr:rowOff>
    </xdr:from>
    <xdr:to>
      <xdr:col>30</xdr:col>
      <xdr:colOff>9525</xdr:colOff>
      <xdr:row>697</xdr:row>
      <xdr:rowOff>0</xdr:rowOff>
    </xdr:to>
    <xdr:pic>
      <xdr:nvPicPr>
        <xdr:cNvPr id="1367" name="Picture 1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051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382</xdr:row>
      <xdr:rowOff>0</xdr:rowOff>
    </xdr:from>
    <xdr:to>
      <xdr:col>30</xdr:col>
      <xdr:colOff>9525</xdr:colOff>
      <xdr:row>382</xdr:row>
      <xdr:rowOff>0</xdr:rowOff>
    </xdr:to>
    <xdr:pic>
      <xdr:nvPicPr>
        <xdr:cNvPr id="1368" name="Picture 1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0884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383</xdr:row>
      <xdr:rowOff>0</xdr:rowOff>
    </xdr:from>
    <xdr:to>
      <xdr:col>30</xdr:col>
      <xdr:colOff>9525</xdr:colOff>
      <xdr:row>383</xdr:row>
      <xdr:rowOff>0</xdr:rowOff>
    </xdr:to>
    <xdr:pic>
      <xdr:nvPicPr>
        <xdr:cNvPr id="1369" name="Picture 1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125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743</xdr:row>
      <xdr:rowOff>0</xdr:rowOff>
    </xdr:from>
    <xdr:to>
      <xdr:col>30</xdr:col>
      <xdr:colOff>9525</xdr:colOff>
      <xdr:row>743</xdr:row>
      <xdr:rowOff>0</xdr:rowOff>
    </xdr:to>
    <xdr:pic>
      <xdr:nvPicPr>
        <xdr:cNvPr id="1370" name="Picture 1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165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385</xdr:row>
      <xdr:rowOff>0</xdr:rowOff>
    </xdr:from>
    <xdr:to>
      <xdr:col>30</xdr:col>
      <xdr:colOff>9525</xdr:colOff>
      <xdr:row>385</xdr:row>
      <xdr:rowOff>0</xdr:rowOff>
    </xdr:to>
    <xdr:pic>
      <xdr:nvPicPr>
        <xdr:cNvPr id="1371" name="Picture 1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2027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386</xdr:row>
      <xdr:rowOff>0</xdr:rowOff>
    </xdr:from>
    <xdr:to>
      <xdr:col>30</xdr:col>
      <xdr:colOff>9525</xdr:colOff>
      <xdr:row>386</xdr:row>
      <xdr:rowOff>0</xdr:rowOff>
    </xdr:to>
    <xdr:pic>
      <xdr:nvPicPr>
        <xdr:cNvPr id="1372" name="Picture 1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239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387</xdr:row>
      <xdr:rowOff>0</xdr:rowOff>
    </xdr:from>
    <xdr:to>
      <xdr:col>30</xdr:col>
      <xdr:colOff>9525</xdr:colOff>
      <xdr:row>387</xdr:row>
      <xdr:rowOff>0</xdr:rowOff>
    </xdr:to>
    <xdr:pic>
      <xdr:nvPicPr>
        <xdr:cNvPr id="1373" name="Picture 1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2770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388</xdr:row>
      <xdr:rowOff>0</xdr:rowOff>
    </xdr:from>
    <xdr:to>
      <xdr:col>30</xdr:col>
      <xdr:colOff>9525</xdr:colOff>
      <xdr:row>388</xdr:row>
      <xdr:rowOff>0</xdr:rowOff>
    </xdr:to>
    <xdr:pic>
      <xdr:nvPicPr>
        <xdr:cNvPr id="1374" name="Picture 1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3141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1125</xdr:row>
      <xdr:rowOff>0</xdr:rowOff>
    </xdr:from>
    <xdr:to>
      <xdr:col>30</xdr:col>
      <xdr:colOff>9525</xdr:colOff>
      <xdr:row>1125</xdr:row>
      <xdr:rowOff>0</xdr:rowOff>
    </xdr:to>
    <xdr:pic>
      <xdr:nvPicPr>
        <xdr:cNvPr id="1375" name="Picture 1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351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390</xdr:row>
      <xdr:rowOff>0</xdr:rowOff>
    </xdr:from>
    <xdr:to>
      <xdr:col>30</xdr:col>
      <xdr:colOff>9525</xdr:colOff>
      <xdr:row>390</xdr:row>
      <xdr:rowOff>0</xdr:rowOff>
    </xdr:to>
    <xdr:pic>
      <xdr:nvPicPr>
        <xdr:cNvPr id="1376" name="Picture 1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388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1166</xdr:row>
      <xdr:rowOff>0</xdr:rowOff>
    </xdr:from>
    <xdr:to>
      <xdr:col>30</xdr:col>
      <xdr:colOff>9525</xdr:colOff>
      <xdr:row>1166</xdr:row>
      <xdr:rowOff>0</xdr:rowOff>
    </xdr:to>
    <xdr:pic>
      <xdr:nvPicPr>
        <xdr:cNvPr id="1377" name="Picture 1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4256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392</xdr:row>
      <xdr:rowOff>0</xdr:rowOff>
    </xdr:from>
    <xdr:to>
      <xdr:col>30</xdr:col>
      <xdr:colOff>9525</xdr:colOff>
      <xdr:row>392</xdr:row>
      <xdr:rowOff>0</xdr:rowOff>
    </xdr:to>
    <xdr:pic>
      <xdr:nvPicPr>
        <xdr:cNvPr id="1378" name="Picture 1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4627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393</xdr:row>
      <xdr:rowOff>0</xdr:rowOff>
    </xdr:from>
    <xdr:to>
      <xdr:col>30</xdr:col>
      <xdr:colOff>9525</xdr:colOff>
      <xdr:row>393</xdr:row>
      <xdr:rowOff>0</xdr:rowOff>
    </xdr:to>
    <xdr:pic>
      <xdr:nvPicPr>
        <xdr:cNvPr id="1379" name="Picture 1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4999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394</xdr:row>
      <xdr:rowOff>0</xdr:rowOff>
    </xdr:from>
    <xdr:to>
      <xdr:col>30</xdr:col>
      <xdr:colOff>9525</xdr:colOff>
      <xdr:row>394</xdr:row>
      <xdr:rowOff>0</xdr:rowOff>
    </xdr:to>
    <xdr:pic>
      <xdr:nvPicPr>
        <xdr:cNvPr id="1380" name="Picture 1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537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395</xdr:row>
      <xdr:rowOff>0</xdr:rowOff>
    </xdr:from>
    <xdr:to>
      <xdr:col>30</xdr:col>
      <xdr:colOff>9525</xdr:colOff>
      <xdr:row>395</xdr:row>
      <xdr:rowOff>0</xdr:rowOff>
    </xdr:to>
    <xdr:pic>
      <xdr:nvPicPr>
        <xdr:cNvPr id="1381" name="Picture 1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5742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396</xdr:row>
      <xdr:rowOff>0</xdr:rowOff>
    </xdr:from>
    <xdr:to>
      <xdr:col>30</xdr:col>
      <xdr:colOff>9525</xdr:colOff>
      <xdr:row>396</xdr:row>
      <xdr:rowOff>0</xdr:rowOff>
    </xdr:to>
    <xdr:pic>
      <xdr:nvPicPr>
        <xdr:cNvPr id="1382" name="Picture 1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611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397</xdr:row>
      <xdr:rowOff>0</xdr:rowOff>
    </xdr:from>
    <xdr:to>
      <xdr:col>30</xdr:col>
      <xdr:colOff>9525</xdr:colOff>
      <xdr:row>397</xdr:row>
      <xdr:rowOff>0</xdr:rowOff>
    </xdr:to>
    <xdr:pic>
      <xdr:nvPicPr>
        <xdr:cNvPr id="1383" name="Picture 1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6484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398</xdr:row>
      <xdr:rowOff>0</xdr:rowOff>
    </xdr:from>
    <xdr:to>
      <xdr:col>30</xdr:col>
      <xdr:colOff>9525</xdr:colOff>
      <xdr:row>398</xdr:row>
      <xdr:rowOff>0</xdr:rowOff>
    </xdr:to>
    <xdr:pic>
      <xdr:nvPicPr>
        <xdr:cNvPr id="1384" name="Picture 1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685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399</xdr:row>
      <xdr:rowOff>0</xdr:rowOff>
    </xdr:from>
    <xdr:to>
      <xdr:col>30</xdr:col>
      <xdr:colOff>9525</xdr:colOff>
      <xdr:row>399</xdr:row>
      <xdr:rowOff>0</xdr:rowOff>
    </xdr:to>
    <xdr:pic>
      <xdr:nvPicPr>
        <xdr:cNvPr id="1385" name="Picture 1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7227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400</xdr:row>
      <xdr:rowOff>0</xdr:rowOff>
    </xdr:from>
    <xdr:to>
      <xdr:col>30</xdr:col>
      <xdr:colOff>9525</xdr:colOff>
      <xdr:row>400</xdr:row>
      <xdr:rowOff>0</xdr:rowOff>
    </xdr:to>
    <xdr:pic>
      <xdr:nvPicPr>
        <xdr:cNvPr id="1386" name="Picture 1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7599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401</xdr:row>
      <xdr:rowOff>0</xdr:rowOff>
    </xdr:from>
    <xdr:to>
      <xdr:col>30</xdr:col>
      <xdr:colOff>9525</xdr:colOff>
      <xdr:row>401</xdr:row>
      <xdr:rowOff>0</xdr:rowOff>
    </xdr:to>
    <xdr:pic>
      <xdr:nvPicPr>
        <xdr:cNvPr id="1387" name="Picture 1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7970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402</xdr:row>
      <xdr:rowOff>0</xdr:rowOff>
    </xdr:from>
    <xdr:to>
      <xdr:col>30</xdr:col>
      <xdr:colOff>9525</xdr:colOff>
      <xdr:row>402</xdr:row>
      <xdr:rowOff>0</xdr:rowOff>
    </xdr:to>
    <xdr:pic>
      <xdr:nvPicPr>
        <xdr:cNvPr id="1388" name="Picture 1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834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403</xdr:row>
      <xdr:rowOff>0</xdr:rowOff>
    </xdr:from>
    <xdr:to>
      <xdr:col>30</xdr:col>
      <xdr:colOff>9525</xdr:colOff>
      <xdr:row>403</xdr:row>
      <xdr:rowOff>0</xdr:rowOff>
    </xdr:to>
    <xdr:pic>
      <xdr:nvPicPr>
        <xdr:cNvPr id="1389" name="Picture 1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8713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404</xdr:row>
      <xdr:rowOff>0</xdr:rowOff>
    </xdr:from>
    <xdr:to>
      <xdr:col>30</xdr:col>
      <xdr:colOff>9525</xdr:colOff>
      <xdr:row>404</xdr:row>
      <xdr:rowOff>0</xdr:rowOff>
    </xdr:to>
    <xdr:pic>
      <xdr:nvPicPr>
        <xdr:cNvPr id="1390" name="Picture 1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908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405</xdr:row>
      <xdr:rowOff>0</xdr:rowOff>
    </xdr:from>
    <xdr:to>
      <xdr:col>30</xdr:col>
      <xdr:colOff>9525</xdr:colOff>
      <xdr:row>405</xdr:row>
      <xdr:rowOff>0</xdr:rowOff>
    </xdr:to>
    <xdr:pic>
      <xdr:nvPicPr>
        <xdr:cNvPr id="1391" name="Picture 15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4965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406</xdr:row>
      <xdr:rowOff>0</xdr:rowOff>
    </xdr:from>
    <xdr:to>
      <xdr:col>30</xdr:col>
      <xdr:colOff>9525</xdr:colOff>
      <xdr:row>406</xdr:row>
      <xdr:rowOff>0</xdr:rowOff>
    </xdr:to>
    <xdr:pic>
      <xdr:nvPicPr>
        <xdr:cNvPr id="1392" name="Picture 1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002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407</xdr:row>
      <xdr:rowOff>0</xdr:rowOff>
    </xdr:from>
    <xdr:to>
      <xdr:col>30</xdr:col>
      <xdr:colOff>9525</xdr:colOff>
      <xdr:row>407</xdr:row>
      <xdr:rowOff>0</xdr:rowOff>
    </xdr:to>
    <xdr:pic>
      <xdr:nvPicPr>
        <xdr:cNvPr id="1393" name="Picture 1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039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408</xdr:row>
      <xdr:rowOff>0</xdr:rowOff>
    </xdr:from>
    <xdr:to>
      <xdr:col>30</xdr:col>
      <xdr:colOff>9525</xdr:colOff>
      <xdr:row>408</xdr:row>
      <xdr:rowOff>0</xdr:rowOff>
    </xdr:to>
    <xdr:pic>
      <xdr:nvPicPr>
        <xdr:cNvPr id="1394" name="Picture 16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077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409</xdr:row>
      <xdr:rowOff>0</xdr:rowOff>
    </xdr:from>
    <xdr:to>
      <xdr:col>30</xdr:col>
      <xdr:colOff>9525</xdr:colOff>
      <xdr:row>409</xdr:row>
      <xdr:rowOff>0</xdr:rowOff>
    </xdr:to>
    <xdr:pic>
      <xdr:nvPicPr>
        <xdr:cNvPr id="1395" name="Picture 1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1142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410</xdr:row>
      <xdr:rowOff>0</xdr:rowOff>
    </xdr:from>
    <xdr:to>
      <xdr:col>30</xdr:col>
      <xdr:colOff>9525</xdr:colOff>
      <xdr:row>410</xdr:row>
      <xdr:rowOff>0</xdr:rowOff>
    </xdr:to>
    <xdr:pic>
      <xdr:nvPicPr>
        <xdr:cNvPr id="1396" name="Picture 1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1514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411</xdr:row>
      <xdr:rowOff>0</xdr:rowOff>
    </xdr:from>
    <xdr:to>
      <xdr:col>30</xdr:col>
      <xdr:colOff>9525</xdr:colOff>
      <xdr:row>411</xdr:row>
      <xdr:rowOff>0</xdr:rowOff>
    </xdr:to>
    <xdr:pic>
      <xdr:nvPicPr>
        <xdr:cNvPr id="1397" name="Picture 1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188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412</xdr:row>
      <xdr:rowOff>0</xdr:rowOff>
    </xdr:from>
    <xdr:to>
      <xdr:col>30</xdr:col>
      <xdr:colOff>9525</xdr:colOff>
      <xdr:row>412</xdr:row>
      <xdr:rowOff>0</xdr:rowOff>
    </xdr:to>
    <xdr:pic>
      <xdr:nvPicPr>
        <xdr:cNvPr id="1398" name="Picture 16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225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413</xdr:row>
      <xdr:rowOff>0</xdr:rowOff>
    </xdr:from>
    <xdr:to>
      <xdr:col>30</xdr:col>
      <xdr:colOff>9525</xdr:colOff>
      <xdr:row>413</xdr:row>
      <xdr:rowOff>0</xdr:rowOff>
    </xdr:to>
    <xdr:pic>
      <xdr:nvPicPr>
        <xdr:cNvPr id="1399" name="Picture 1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262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414</xdr:row>
      <xdr:rowOff>0</xdr:rowOff>
    </xdr:from>
    <xdr:to>
      <xdr:col>30</xdr:col>
      <xdr:colOff>9525</xdr:colOff>
      <xdr:row>414</xdr:row>
      <xdr:rowOff>0</xdr:rowOff>
    </xdr:to>
    <xdr:pic>
      <xdr:nvPicPr>
        <xdr:cNvPr id="1400" name="Picture 16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3000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415</xdr:row>
      <xdr:rowOff>0</xdr:rowOff>
    </xdr:from>
    <xdr:to>
      <xdr:col>30</xdr:col>
      <xdr:colOff>9525</xdr:colOff>
      <xdr:row>415</xdr:row>
      <xdr:rowOff>0</xdr:rowOff>
    </xdr:to>
    <xdr:pic>
      <xdr:nvPicPr>
        <xdr:cNvPr id="1401" name="Picture 16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3371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416</xdr:row>
      <xdr:rowOff>0</xdr:rowOff>
    </xdr:from>
    <xdr:to>
      <xdr:col>30</xdr:col>
      <xdr:colOff>9525</xdr:colOff>
      <xdr:row>416</xdr:row>
      <xdr:rowOff>0</xdr:rowOff>
    </xdr:to>
    <xdr:pic>
      <xdr:nvPicPr>
        <xdr:cNvPr id="1402" name="Picture 1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3743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417</xdr:row>
      <xdr:rowOff>0</xdr:rowOff>
    </xdr:from>
    <xdr:to>
      <xdr:col>30</xdr:col>
      <xdr:colOff>9525</xdr:colOff>
      <xdr:row>417</xdr:row>
      <xdr:rowOff>0</xdr:rowOff>
    </xdr:to>
    <xdr:pic>
      <xdr:nvPicPr>
        <xdr:cNvPr id="1403" name="Picture 17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5200" y="1541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419</xdr:row>
      <xdr:rowOff>0</xdr:rowOff>
    </xdr:from>
    <xdr:to>
      <xdr:col>30</xdr:col>
      <xdr:colOff>9525</xdr:colOff>
      <xdr:row>419</xdr:row>
      <xdr:rowOff>0</xdr:rowOff>
    </xdr:to>
    <xdr:pic>
      <xdr:nvPicPr>
        <xdr:cNvPr id="1405" name="Picture 1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15499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1229</xdr:row>
      <xdr:rowOff>0</xdr:rowOff>
    </xdr:from>
    <xdr:to>
      <xdr:col>30</xdr:col>
      <xdr:colOff>9525</xdr:colOff>
      <xdr:row>1229</xdr:row>
      <xdr:rowOff>0</xdr:rowOff>
    </xdr:to>
    <xdr:pic>
      <xdr:nvPicPr>
        <xdr:cNvPr id="1406" name="Picture 1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155457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421</xdr:row>
      <xdr:rowOff>0</xdr:rowOff>
    </xdr:from>
    <xdr:to>
      <xdr:col>30</xdr:col>
      <xdr:colOff>9525</xdr:colOff>
      <xdr:row>421</xdr:row>
      <xdr:rowOff>0</xdr:rowOff>
    </xdr:to>
    <xdr:pic>
      <xdr:nvPicPr>
        <xdr:cNvPr id="1407" name="Picture 1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15592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422</xdr:row>
      <xdr:rowOff>0</xdr:rowOff>
    </xdr:from>
    <xdr:to>
      <xdr:col>30</xdr:col>
      <xdr:colOff>9525</xdr:colOff>
      <xdr:row>422</xdr:row>
      <xdr:rowOff>0</xdr:rowOff>
    </xdr:to>
    <xdr:pic>
      <xdr:nvPicPr>
        <xdr:cNvPr id="1408" name="Picture 1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156238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1383</xdr:row>
      <xdr:rowOff>0</xdr:rowOff>
    </xdr:from>
    <xdr:to>
      <xdr:col>30</xdr:col>
      <xdr:colOff>9525</xdr:colOff>
      <xdr:row>1383</xdr:row>
      <xdr:rowOff>0</xdr:rowOff>
    </xdr:to>
    <xdr:pic>
      <xdr:nvPicPr>
        <xdr:cNvPr id="1409" name="Picture 1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15670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424</xdr:row>
      <xdr:rowOff>0</xdr:rowOff>
    </xdr:from>
    <xdr:to>
      <xdr:col>30</xdr:col>
      <xdr:colOff>9525</xdr:colOff>
      <xdr:row>424</xdr:row>
      <xdr:rowOff>0</xdr:rowOff>
    </xdr:to>
    <xdr:pic>
      <xdr:nvPicPr>
        <xdr:cNvPr id="1410" name="Picture 1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1573244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425</xdr:row>
      <xdr:rowOff>0</xdr:rowOff>
    </xdr:from>
    <xdr:to>
      <xdr:col>30</xdr:col>
      <xdr:colOff>9525</xdr:colOff>
      <xdr:row>425</xdr:row>
      <xdr:rowOff>0</xdr:rowOff>
    </xdr:to>
    <xdr:pic>
      <xdr:nvPicPr>
        <xdr:cNvPr id="1411" name="Picture 1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070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426</xdr:row>
      <xdr:rowOff>0</xdr:rowOff>
    </xdr:from>
    <xdr:to>
      <xdr:col>30</xdr:col>
      <xdr:colOff>9525</xdr:colOff>
      <xdr:row>426</xdr:row>
      <xdr:rowOff>0</xdr:rowOff>
    </xdr:to>
    <xdr:pic>
      <xdr:nvPicPr>
        <xdr:cNvPr id="1412" name="Picture 1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114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427</xdr:row>
      <xdr:rowOff>0</xdr:rowOff>
    </xdr:from>
    <xdr:to>
      <xdr:col>30</xdr:col>
      <xdr:colOff>9525</xdr:colOff>
      <xdr:row>427</xdr:row>
      <xdr:rowOff>0</xdr:rowOff>
    </xdr:to>
    <xdr:pic>
      <xdr:nvPicPr>
        <xdr:cNvPr id="1413" name="Picture 1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1584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428</xdr:row>
      <xdr:rowOff>0</xdr:rowOff>
    </xdr:from>
    <xdr:to>
      <xdr:col>30</xdr:col>
      <xdr:colOff>9525</xdr:colOff>
      <xdr:row>428</xdr:row>
      <xdr:rowOff>0</xdr:rowOff>
    </xdr:to>
    <xdr:pic>
      <xdr:nvPicPr>
        <xdr:cNvPr id="1414" name="Picture 1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2022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429</xdr:row>
      <xdr:rowOff>0</xdr:rowOff>
    </xdr:from>
    <xdr:to>
      <xdr:col>30</xdr:col>
      <xdr:colOff>9525</xdr:colOff>
      <xdr:row>429</xdr:row>
      <xdr:rowOff>0</xdr:rowOff>
    </xdr:to>
    <xdr:pic>
      <xdr:nvPicPr>
        <xdr:cNvPr id="1415" name="Picture 1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2460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430</xdr:row>
      <xdr:rowOff>0</xdr:rowOff>
    </xdr:from>
    <xdr:to>
      <xdr:col>30</xdr:col>
      <xdr:colOff>9525</xdr:colOff>
      <xdr:row>430</xdr:row>
      <xdr:rowOff>0</xdr:rowOff>
    </xdr:to>
    <xdr:pic>
      <xdr:nvPicPr>
        <xdr:cNvPr id="1416" name="Picture 1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2899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431</xdr:row>
      <xdr:rowOff>0</xdr:rowOff>
    </xdr:from>
    <xdr:to>
      <xdr:col>30</xdr:col>
      <xdr:colOff>9525</xdr:colOff>
      <xdr:row>431</xdr:row>
      <xdr:rowOff>0</xdr:rowOff>
    </xdr:to>
    <xdr:pic>
      <xdr:nvPicPr>
        <xdr:cNvPr id="1417" name="Picture 1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3337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432</xdr:row>
      <xdr:rowOff>0</xdr:rowOff>
    </xdr:from>
    <xdr:to>
      <xdr:col>30</xdr:col>
      <xdr:colOff>9525</xdr:colOff>
      <xdr:row>432</xdr:row>
      <xdr:rowOff>0</xdr:rowOff>
    </xdr:to>
    <xdr:pic>
      <xdr:nvPicPr>
        <xdr:cNvPr id="1418" name="Picture 1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3775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433</xdr:row>
      <xdr:rowOff>0</xdr:rowOff>
    </xdr:from>
    <xdr:to>
      <xdr:col>30</xdr:col>
      <xdr:colOff>9525</xdr:colOff>
      <xdr:row>433</xdr:row>
      <xdr:rowOff>0</xdr:rowOff>
    </xdr:to>
    <xdr:pic>
      <xdr:nvPicPr>
        <xdr:cNvPr id="1419" name="Picture 1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421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434</xdr:row>
      <xdr:rowOff>0</xdr:rowOff>
    </xdr:from>
    <xdr:to>
      <xdr:col>30</xdr:col>
      <xdr:colOff>9525</xdr:colOff>
      <xdr:row>434</xdr:row>
      <xdr:rowOff>0</xdr:rowOff>
    </xdr:to>
    <xdr:pic>
      <xdr:nvPicPr>
        <xdr:cNvPr id="1420" name="Picture 1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465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435</xdr:row>
      <xdr:rowOff>0</xdr:rowOff>
    </xdr:from>
    <xdr:to>
      <xdr:col>30</xdr:col>
      <xdr:colOff>9525</xdr:colOff>
      <xdr:row>435</xdr:row>
      <xdr:rowOff>0</xdr:rowOff>
    </xdr:to>
    <xdr:pic>
      <xdr:nvPicPr>
        <xdr:cNvPr id="1421" name="Picture 1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508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436</xdr:row>
      <xdr:rowOff>0</xdr:rowOff>
    </xdr:from>
    <xdr:to>
      <xdr:col>30</xdr:col>
      <xdr:colOff>9525</xdr:colOff>
      <xdr:row>436</xdr:row>
      <xdr:rowOff>0</xdr:rowOff>
    </xdr:to>
    <xdr:pic>
      <xdr:nvPicPr>
        <xdr:cNvPr id="1422" name="Picture 1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5527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437</xdr:row>
      <xdr:rowOff>0</xdr:rowOff>
    </xdr:from>
    <xdr:to>
      <xdr:col>30</xdr:col>
      <xdr:colOff>9525</xdr:colOff>
      <xdr:row>437</xdr:row>
      <xdr:rowOff>0</xdr:rowOff>
    </xdr:to>
    <xdr:pic>
      <xdr:nvPicPr>
        <xdr:cNvPr id="1423" name="Picture 1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596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438</xdr:row>
      <xdr:rowOff>0</xdr:rowOff>
    </xdr:from>
    <xdr:to>
      <xdr:col>30</xdr:col>
      <xdr:colOff>9525</xdr:colOff>
      <xdr:row>438</xdr:row>
      <xdr:rowOff>0</xdr:rowOff>
    </xdr:to>
    <xdr:pic>
      <xdr:nvPicPr>
        <xdr:cNvPr id="1424" name="Picture 1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640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439</xdr:row>
      <xdr:rowOff>0</xdr:rowOff>
    </xdr:from>
    <xdr:to>
      <xdr:col>30</xdr:col>
      <xdr:colOff>9525</xdr:colOff>
      <xdr:row>439</xdr:row>
      <xdr:rowOff>0</xdr:rowOff>
    </xdr:to>
    <xdr:pic>
      <xdr:nvPicPr>
        <xdr:cNvPr id="1425" name="Picture 1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6842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1385</xdr:row>
      <xdr:rowOff>0</xdr:rowOff>
    </xdr:from>
    <xdr:to>
      <xdr:col>30</xdr:col>
      <xdr:colOff>9525</xdr:colOff>
      <xdr:row>1385</xdr:row>
      <xdr:rowOff>0</xdr:rowOff>
    </xdr:to>
    <xdr:pic>
      <xdr:nvPicPr>
        <xdr:cNvPr id="1426" name="Picture 1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728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441</xdr:row>
      <xdr:rowOff>0</xdr:rowOff>
    </xdr:from>
    <xdr:to>
      <xdr:col>30</xdr:col>
      <xdr:colOff>9525</xdr:colOff>
      <xdr:row>441</xdr:row>
      <xdr:rowOff>0</xdr:rowOff>
    </xdr:to>
    <xdr:pic>
      <xdr:nvPicPr>
        <xdr:cNvPr id="1427" name="Picture 1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7718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442</xdr:row>
      <xdr:rowOff>0</xdr:rowOff>
    </xdr:from>
    <xdr:to>
      <xdr:col>30</xdr:col>
      <xdr:colOff>9525</xdr:colOff>
      <xdr:row>442</xdr:row>
      <xdr:rowOff>0</xdr:rowOff>
    </xdr:to>
    <xdr:pic>
      <xdr:nvPicPr>
        <xdr:cNvPr id="1428" name="Picture 1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815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443</xdr:row>
      <xdr:rowOff>0</xdr:rowOff>
    </xdr:from>
    <xdr:to>
      <xdr:col>30</xdr:col>
      <xdr:colOff>9525</xdr:colOff>
      <xdr:row>443</xdr:row>
      <xdr:rowOff>0</xdr:rowOff>
    </xdr:to>
    <xdr:pic>
      <xdr:nvPicPr>
        <xdr:cNvPr id="1429" name="Picture 1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859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1388</xdr:row>
      <xdr:rowOff>0</xdr:rowOff>
    </xdr:from>
    <xdr:to>
      <xdr:col>30</xdr:col>
      <xdr:colOff>9525</xdr:colOff>
      <xdr:row>1388</xdr:row>
      <xdr:rowOff>0</xdr:rowOff>
    </xdr:to>
    <xdr:pic>
      <xdr:nvPicPr>
        <xdr:cNvPr id="1430" name="Picture 1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903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445</xdr:row>
      <xdr:rowOff>0</xdr:rowOff>
    </xdr:from>
    <xdr:to>
      <xdr:col>30</xdr:col>
      <xdr:colOff>9525</xdr:colOff>
      <xdr:row>445</xdr:row>
      <xdr:rowOff>0</xdr:rowOff>
    </xdr:to>
    <xdr:pic>
      <xdr:nvPicPr>
        <xdr:cNvPr id="1431" name="Picture 1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947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1439</xdr:row>
      <xdr:rowOff>0</xdr:rowOff>
    </xdr:from>
    <xdr:to>
      <xdr:col>30</xdr:col>
      <xdr:colOff>9525</xdr:colOff>
      <xdr:row>1439</xdr:row>
      <xdr:rowOff>0</xdr:rowOff>
    </xdr:to>
    <xdr:pic>
      <xdr:nvPicPr>
        <xdr:cNvPr id="1432" name="Picture 2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8990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447</xdr:row>
      <xdr:rowOff>0</xdr:rowOff>
    </xdr:from>
    <xdr:to>
      <xdr:col>30</xdr:col>
      <xdr:colOff>9525</xdr:colOff>
      <xdr:row>447</xdr:row>
      <xdr:rowOff>0</xdr:rowOff>
    </xdr:to>
    <xdr:pic>
      <xdr:nvPicPr>
        <xdr:cNvPr id="1433" name="Picture 2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0347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448</xdr:row>
      <xdr:rowOff>0</xdr:rowOff>
    </xdr:from>
    <xdr:to>
      <xdr:col>30</xdr:col>
      <xdr:colOff>9525</xdr:colOff>
      <xdr:row>448</xdr:row>
      <xdr:rowOff>0</xdr:rowOff>
    </xdr:to>
    <xdr:pic>
      <xdr:nvPicPr>
        <xdr:cNvPr id="1437" name="Picture 20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078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449</xdr:row>
      <xdr:rowOff>0</xdr:rowOff>
    </xdr:from>
    <xdr:to>
      <xdr:col>30</xdr:col>
      <xdr:colOff>9525</xdr:colOff>
      <xdr:row>449</xdr:row>
      <xdr:rowOff>0</xdr:rowOff>
    </xdr:to>
    <xdr:pic>
      <xdr:nvPicPr>
        <xdr:cNvPr id="1438" name="Picture 20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1223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450</xdr:row>
      <xdr:rowOff>0</xdr:rowOff>
    </xdr:from>
    <xdr:to>
      <xdr:col>30</xdr:col>
      <xdr:colOff>9525</xdr:colOff>
      <xdr:row>450</xdr:row>
      <xdr:rowOff>0</xdr:rowOff>
    </xdr:to>
    <xdr:pic>
      <xdr:nvPicPr>
        <xdr:cNvPr id="1439" name="Picture 21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16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451</xdr:row>
      <xdr:rowOff>0</xdr:rowOff>
    </xdr:from>
    <xdr:to>
      <xdr:col>30</xdr:col>
      <xdr:colOff>9525</xdr:colOff>
      <xdr:row>451</xdr:row>
      <xdr:rowOff>0</xdr:rowOff>
    </xdr:to>
    <xdr:pic>
      <xdr:nvPicPr>
        <xdr:cNvPr id="1440" name="Picture 21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2100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452</xdr:row>
      <xdr:rowOff>0</xdr:rowOff>
    </xdr:from>
    <xdr:to>
      <xdr:col>30</xdr:col>
      <xdr:colOff>9525</xdr:colOff>
      <xdr:row>452</xdr:row>
      <xdr:rowOff>0</xdr:rowOff>
    </xdr:to>
    <xdr:pic>
      <xdr:nvPicPr>
        <xdr:cNvPr id="1441" name="Picture 21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25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453</xdr:row>
      <xdr:rowOff>0</xdr:rowOff>
    </xdr:from>
    <xdr:to>
      <xdr:col>30</xdr:col>
      <xdr:colOff>9525</xdr:colOff>
      <xdr:row>453</xdr:row>
      <xdr:rowOff>0</xdr:rowOff>
    </xdr:to>
    <xdr:pic>
      <xdr:nvPicPr>
        <xdr:cNvPr id="1442" name="Picture 21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297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454</xdr:row>
      <xdr:rowOff>0</xdr:rowOff>
    </xdr:from>
    <xdr:to>
      <xdr:col>30</xdr:col>
      <xdr:colOff>9525</xdr:colOff>
      <xdr:row>454</xdr:row>
      <xdr:rowOff>0</xdr:rowOff>
    </xdr:to>
    <xdr:pic>
      <xdr:nvPicPr>
        <xdr:cNvPr id="1443" name="Picture 21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341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455</xdr:row>
      <xdr:rowOff>0</xdr:rowOff>
    </xdr:from>
    <xdr:to>
      <xdr:col>30</xdr:col>
      <xdr:colOff>9525</xdr:colOff>
      <xdr:row>455</xdr:row>
      <xdr:rowOff>0</xdr:rowOff>
    </xdr:to>
    <xdr:pic>
      <xdr:nvPicPr>
        <xdr:cNvPr id="1444" name="Picture 21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385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456</xdr:row>
      <xdr:rowOff>0</xdr:rowOff>
    </xdr:from>
    <xdr:to>
      <xdr:col>30</xdr:col>
      <xdr:colOff>9525</xdr:colOff>
      <xdr:row>456</xdr:row>
      <xdr:rowOff>0</xdr:rowOff>
    </xdr:to>
    <xdr:pic>
      <xdr:nvPicPr>
        <xdr:cNvPr id="1445" name="Picture 21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429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457</xdr:row>
      <xdr:rowOff>0</xdr:rowOff>
    </xdr:from>
    <xdr:to>
      <xdr:col>30</xdr:col>
      <xdr:colOff>9525</xdr:colOff>
      <xdr:row>457</xdr:row>
      <xdr:rowOff>0</xdr:rowOff>
    </xdr:to>
    <xdr:pic>
      <xdr:nvPicPr>
        <xdr:cNvPr id="1446" name="Picture 21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4729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458</xdr:row>
      <xdr:rowOff>0</xdr:rowOff>
    </xdr:from>
    <xdr:to>
      <xdr:col>30</xdr:col>
      <xdr:colOff>9525</xdr:colOff>
      <xdr:row>458</xdr:row>
      <xdr:rowOff>0</xdr:rowOff>
    </xdr:to>
    <xdr:pic>
      <xdr:nvPicPr>
        <xdr:cNvPr id="1447" name="Picture 21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516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459</xdr:row>
      <xdr:rowOff>0</xdr:rowOff>
    </xdr:from>
    <xdr:to>
      <xdr:col>30</xdr:col>
      <xdr:colOff>9525</xdr:colOff>
      <xdr:row>459</xdr:row>
      <xdr:rowOff>0</xdr:rowOff>
    </xdr:to>
    <xdr:pic>
      <xdr:nvPicPr>
        <xdr:cNvPr id="1448" name="Picture 21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5605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460</xdr:row>
      <xdr:rowOff>0</xdr:rowOff>
    </xdr:from>
    <xdr:to>
      <xdr:col>30</xdr:col>
      <xdr:colOff>9525</xdr:colOff>
      <xdr:row>460</xdr:row>
      <xdr:rowOff>0</xdr:rowOff>
    </xdr:to>
    <xdr:pic>
      <xdr:nvPicPr>
        <xdr:cNvPr id="1449" name="Picture 22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6043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461</xdr:row>
      <xdr:rowOff>0</xdr:rowOff>
    </xdr:from>
    <xdr:to>
      <xdr:col>30</xdr:col>
      <xdr:colOff>9525</xdr:colOff>
      <xdr:row>461</xdr:row>
      <xdr:rowOff>0</xdr:rowOff>
    </xdr:to>
    <xdr:pic>
      <xdr:nvPicPr>
        <xdr:cNvPr id="1450" name="Picture 22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6481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462</xdr:row>
      <xdr:rowOff>0</xdr:rowOff>
    </xdr:from>
    <xdr:to>
      <xdr:col>30</xdr:col>
      <xdr:colOff>9525</xdr:colOff>
      <xdr:row>462</xdr:row>
      <xdr:rowOff>0</xdr:rowOff>
    </xdr:to>
    <xdr:pic>
      <xdr:nvPicPr>
        <xdr:cNvPr id="1451" name="Picture 22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69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463</xdr:row>
      <xdr:rowOff>0</xdr:rowOff>
    </xdr:from>
    <xdr:to>
      <xdr:col>30</xdr:col>
      <xdr:colOff>9525</xdr:colOff>
      <xdr:row>463</xdr:row>
      <xdr:rowOff>0</xdr:rowOff>
    </xdr:to>
    <xdr:pic>
      <xdr:nvPicPr>
        <xdr:cNvPr id="1452" name="Picture 22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735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464</xdr:row>
      <xdr:rowOff>0</xdr:rowOff>
    </xdr:from>
    <xdr:to>
      <xdr:col>30</xdr:col>
      <xdr:colOff>9525</xdr:colOff>
      <xdr:row>464</xdr:row>
      <xdr:rowOff>0</xdr:rowOff>
    </xdr:to>
    <xdr:pic>
      <xdr:nvPicPr>
        <xdr:cNvPr id="1453" name="Picture 22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779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465</xdr:row>
      <xdr:rowOff>0</xdr:rowOff>
    </xdr:from>
    <xdr:to>
      <xdr:col>30</xdr:col>
      <xdr:colOff>9525</xdr:colOff>
      <xdr:row>465</xdr:row>
      <xdr:rowOff>0</xdr:rowOff>
    </xdr:to>
    <xdr:pic>
      <xdr:nvPicPr>
        <xdr:cNvPr id="1454" name="Picture 22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823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466</xdr:row>
      <xdr:rowOff>0</xdr:rowOff>
    </xdr:from>
    <xdr:to>
      <xdr:col>30</xdr:col>
      <xdr:colOff>9525</xdr:colOff>
      <xdr:row>466</xdr:row>
      <xdr:rowOff>0</xdr:rowOff>
    </xdr:to>
    <xdr:pic>
      <xdr:nvPicPr>
        <xdr:cNvPr id="1455" name="Picture 22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867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467</xdr:row>
      <xdr:rowOff>0</xdr:rowOff>
    </xdr:from>
    <xdr:to>
      <xdr:col>30</xdr:col>
      <xdr:colOff>9525</xdr:colOff>
      <xdr:row>467</xdr:row>
      <xdr:rowOff>0</xdr:rowOff>
    </xdr:to>
    <xdr:pic>
      <xdr:nvPicPr>
        <xdr:cNvPr id="1456" name="Picture 22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911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468</xdr:row>
      <xdr:rowOff>0</xdr:rowOff>
    </xdr:from>
    <xdr:to>
      <xdr:col>30</xdr:col>
      <xdr:colOff>9525</xdr:colOff>
      <xdr:row>468</xdr:row>
      <xdr:rowOff>0</xdr:rowOff>
    </xdr:to>
    <xdr:pic>
      <xdr:nvPicPr>
        <xdr:cNvPr id="1457" name="Picture 22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95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469</xdr:row>
      <xdr:rowOff>0</xdr:rowOff>
    </xdr:from>
    <xdr:to>
      <xdr:col>30</xdr:col>
      <xdr:colOff>9525</xdr:colOff>
      <xdr:row>469</xdr:row>
      <xdr:rowOff>0</xdr:rowOff>
    </xdr:to>
    <xdr:pic>
      <xdr:nvPicPr>
        <xdr:cNvPr id="1458" name="Picture 22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199986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470</xdr:row>
      <xdr:rowOff>0</xdr:rowOff>
    </xdr:from>
    <xdr:to>
      <xdr:col>30</xdr:col>
      <xdr:colOff>9525</xdr:colOff>
      <xdr:row>470</xdr:row>
      <xdr:rowOff>0</xdr:rowOff>
    </xdr:to>
    <xdr:pic>
      <xdr:nvPicPr>
        <xdr:cNvPr id="1459" name="Picture 23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042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471</xdr:row>
      <xdr:rowOff>0</xdr:rowOff>
    </xdr:from>
    <xdr:to>
      <xdr:col>30</xdr:col>
      <xdr:colOff>9525</xdr:colOff>
      <xdr:row>471</xdr:row>
      <xdr:rowOff>0</xdr:rowOff>
    </xdr:to>
    <xdr:pic>
      <xdr:nvPicPr>
        <xdr:cNvPr id="1460" name="Picture 23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0863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472</xdr:row>
      <xdr:rowOff>0</xdr:rowOff>
    </xdr:from>
    <xdr:to>
      <xdr:col>30</xdr:col>
      <xdr:colOff>9525</xdr:colOff>
      <xdr:row>472</xdr:row>
      <xdr:rowOff>0</xdr:rowOff>
    </xdr:to>
    <xdr:pic>
      <xdr:nvPicPr>
        <xdr:cNvPr id="1461" name="Picture 2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1301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473</xdr:row>
      <xdr:rowOff>0</xdr:rowOff>
    </xdr:from>
    <xdr:to>
      <xdr:col>30</xdr:col>
      <xdr:colOff>9525</xdr:colOff>
      <xdr:row>473</xdr:row>
      <xdr:rowOff>0</xdr:rowOff>
    </xdr:to>
    <xdr:pic>
      <xdr:nvPicPr>
        <xdr:cNvPr id="1462" name="Picture 2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173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474</xdr:row>
      <xdr:rowOff>0</xdr:rowOff>
    </xdr:from>
    <xdr:to>
      <xdr:col>30</xdr:col>
      <xdr:colOff>9525</xdr:colOff>
      <xdr:row>474</xdr:row>
      <xdr:rowOff>0</xdr:rowOff>
    </xdr:to>
    <xdr:pic>
      <xdr:nvPicPr>
        <xdr:cNvPr id="1463" name="Picture 2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217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24</xdr:row>
      <xdr:rowOff>0</xdr:rowOff>
    </xdr:from>
    <xdr:to>
      <xdr:col>30</xdr:col>
      <xdr:colOff>9525</xdr:colOff>
      <xdr:row>24</xdr:row>
      <xdr:rowOff>0</xdr:rowOff>
    </xdr:to>
    <xdr:pic>
      <xdr:nvPicPr>
        <xdr:cNvPr id="1464" name="Picture 2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261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476</xdr:row>
      <xdr:rowOff>0</xdr:rowOff>
    </xdr:from>
    <xdr:to>
      <xdr:col>30</xdr:col>
      <xdr:colOff>9525</xdr:colOff>
      <xdr:row>476</xdr:row>
      <xdr:rowOff>0</xdr:rowOff>
    </xdr:to>
    <xdr:pic>
      <xdr:nvPicPr>
        <xdr:cNvPr id="1465" name="Picture 23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305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477</xdr:row>
      <xdr:rowOff>0</xdr:rowOff>
    </xdr:from>
    <xdr:to>
      <xdr:col>30</xdr:col>
      <xdr:colOff>9525</xdr:colOff>
      <xdr:row>477</xdr:row>
      <xdr:rowOff>0</xdr:rowOff>
    </xdr:to>
    <xdr:pic>
      <xdr:nvPicPr>
        <xdr:cNvPr id="1466" name="Picture 23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349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</xdr:row>
      <xdr:rowOff>0</xdr:rowOff>
    </xdr:from>
    <xdr:to>
      <xdr:col>30</xdr:col>
      <xdr:colOff>9525</xdr:colOff>
      <xdr:row>72</xdr:row>
      <xdr:rowOff>0</xdr:rowOff>
    </xdr:to>
    <xdr:pic>
      <xdr:nvPicPr>
        <xdr:cNvPr id="1467" name="Picture 2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393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479</xdr:row>
      <xdr:rowOff>0</xdr:rowOff>
    </xdr:from>
    <xdr:to>
      <xdr:col>30</xdr:col>
      <xdr:colOff>9525</xdr:colOff>
      <xdr:row>479</xdr:row>
      <xdr:rowOff>0</xdr:rowOff>
    </xdr:to>
    <xdr:pic>
      <xdr:nvPicPr>
        <xdr:cNvPr id="1468" name="Picture 23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436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480</xdr:row>
      <xdr:rowOff>0</xdr:rowOff>
    </xdr:from>
    <xdr:to>
      <xdr:col>30</xdr:col>
      <xdr:colOff>9525</xdr:colOff>
      <xdr:row>480</xdr:row>
      <xdr:rowOff>0</xdr:rowOff>
    </xdr:to>
    <xdr:pic>
      <xdr:nvPicPr>
        <xdr:cNvPr id="1469" name="Picture 2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480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481</xdr:row>
      <xdr:rowOff>0</xdr:rowOff>
    </xdr:from>
    <xdr:to>
      <xdr:col>30</xdr:col>
      <xdr:colOff>9525</xdr:colOff>
      <xdr:row>481</xdr:row>
      <xdr:rowOff>0</xdr:rowOff>
    </xdr:to>
    <xdr:pic>
      <xdr:nvPicPr>
        <xdr:cNvPr id="1470" name="Picture 24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5244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167</xdr:row>
      <xdr:rowOff>0</xdr:rowOff>
    </xdr:from>
    <xdr:to>
      <xdr:col>30</xdr:col>
      <xdr:colOff>9525</xdr:colOff>
      <xdr:row>167</xdr:row>
      <xdr:rowOff>0</xdr:rowOff>
    </xdr:to>
    <xdr:pic>
      <xdr:nvPicPr>
        <xdr:cNvPr id="1471" name="Picture 2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568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483</xdr:row>
      <xdr:rowOff>0</xdr:rowOff>
    </xdr:from>
    <xdr:to>
      <xdr:col>30</xdr:col>
      <xdr:colOff>9525</xdr:colOff>
      <xdr:row>483</xdr:row>
      <xdr:rowOff>0</xdr:rowOff>
    </xdr:to>
    <xdr:pic>
      <xdr:nvPicPr>
        <xdr:cNvPr id="1472" name="Picture 2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612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484</xdr:row>
      <xdr:rowOff>0</xdr:rowOff>
    </xdr:from>
    <xdr:to>
      <xdr:col>30</xdr:col>
      <xdr:colOff>9525</xdr:colOff>
      <xdr:row>484</xdr:row>
      <xdr:rowOff>0</xdr:rowOff>
    </xdr:to>
    <xdr:pic>
      <xdr:nvPicPr>
        <xdr:cNvPr id="1473" name="Picture 24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655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485</xdr:row>
      <xdr:rowOff>0</xdr:rowOff>
    </xdr:from>
    <xdr:to>
      <xdr:col>30</xdr:col>
      <xdr:colOff>9525</xdr:colOff>
      <xdr:row>485</xdr:row>
      <xdr:rowOff>0</xdr:rowOff>
    </xdr:to>
    <xdr:pic>
      <xdr:nvPicPr>
        <xdr:cNvPr id="1474" name="Picture 24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699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486</xdr:row>
      <xdr:rowOff>0</xdr:rowOff>
    </xdr:from>
    <xdr:to>
      <xdr:col>30</xdr:col>
      <xdr:colOff>9525</xdr:colOff>
      <xdr:row>486</xdr:row>
      <xdr:rowOff>0</xdr:rowOff>
    </xdr:to>
    <xdr:pic>
      <xdr:nvPicPr>
        <xdr:cNvPr id="1475" name="Picture 24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743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489</xdr:row>
      <xdr:rowOff>0</xdr:rowOff>
    </xdr:from>
    <xdr:to>
      <xdr:col>30</xdr:col>
      <xdr:colOff>9525</xdr:colOff>
      <xdr:row>489</xdr:row>
      <xdr:rowOff>0</xdr:rowOff>
    </xdr:to>
    <xdr:pic>
      <xdr:nvPicPr>
        <xdr:cNvPr id="1478" name="Picture 24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874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490</xdr:row>
      <xdr:rowOff>0</xdr:rowOff>
    </xdr:from>
    <xdr:to>
      <xdr:col>30</xdr:col>
      <xdr:colOff>9525</xdr:colOff>
      <xdr:row>490</xdr:row>
      <xdr:rowOff>0</xdr:rowOff>
    </xdr:to>
    <xdr:pic>
      <xdr:nvPicPr>
        <xdr:cNvPr id="1479" name="Picture 25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918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491</xdr:row>
      <xdr:rowOff>0</xdr:rowOff>
    </xdr:from>
    <xdr:to>
      <xdr:col>30</xdr:col>
      <xdr:colOff>9525</xdr:colOff>
      <xdr:row>491</xdr:row>
      <xdr:rowOff>0</xdr:rowOff>
    </xdr:to>
    <xdr:pic>
      <xdr:nvPicPr>
        <xdr:cNvPr id="1480" name="Picture 25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0962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492</xdr:row>
      <xdr:rowOff>0</xdr:rowOff>
    </xdr:from>
    <xdr:to>
      <xdr:col>30</xdr:col>
      <xdr:colOff>9525</xdr:colOff>
      <xdr:row>492</xdr:row>
      <xdr:rowOff>0</xdr:rowOff>
    </xdr:to>
    <xdr:pic>
      <xdr:nvPicPr>
        <xdr:cNvPr id="1481" name="Picture 25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0064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493</xdr:row>
      <xdr:rowOff>0</xdr:rowOff>
    </xdr:from>
    <xdr:to>
      <xdr:col>30</xdr:col>
      <xdr:colOff>9525</xdr:colOff>
      <xdr:row>493</xdr:row>
      <xdr:rowOff>0</xdr:rowOff>
    </xdr:to>
    <xdr:pic>
      <xdr:nvPicPr>
        <xdr:cNvPr id="1482" name="Picture 2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050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494</xdr:row>
      <xdr:rowOff>0</xdr:rowOff>
    </xdr:from>
    <xdr:to>
      <xdr:col>30</xdr:col>
      <xdr:colOff>9525</xdr:colOff>
      <xdr:row>494</xdr:row>
      <xdr:rowOff>0</xdr:rowOff>
    </xdr:to>
    <xdr:pic>
      <xdr:nvPicPr>
        <xdr:cNvPr id="1483" name="Picture 2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094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495</xdr:row>
      <xdr:rowOff>0</xdr:rowOff>
    </xdr:from>
    <xdr:to>
      <xdr:col>30</xdr:col>
      <xdr:colOff>9525</xdr:colOff>
      <xdr:row>495</xdr:row>
      <xdr:rowOff>0</xdr:rowOff>
    </xdr:to>
    <xdr:pic>
      <xdr:nvPicPr>
        <xdr:cNvPr id="1484" name="Picture 2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137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497</xdr:row>
      <xdr:rowOff>0</xdr:rowOff>
    </xdr:from>
    <xdr:to>
      <xdr:col>30</xdr:col>
      <xdr:colOff>9525</xdr:colOff>
      <xdr:row>497</xdr:row>
      <xdr:rowOff>0</xdr:rowOff>
    </xdr:to>
    <xdr:pic>
      <xdr:nvPicPr>
        <xdr:cNvPr id="1485" name="Picture 25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2255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498</xdr:row>
      <xdr:rowOff>0</xdr:rowOff>
    </xdr:from>
    <xdr:to>
      <xdr:col>30</xdr:col>
      <xdr:colOff>9525</xdr:colOff>
      <xdr:row>498</xdr:row>
      <xdr:rowOff>0</xdr:rowOff>
    </xdr:to>
    <xdr:pic>
      <xdr:nvPicPr>
        <xdr:cNvPr id="1486" name="Picture 2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269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499</xdr:row>
      <xdr:rowOff>0</xdr:rowOff>
    </xdr:from>
    <xdr:to>
      <xdr:col>30</xdr:col>
      <xdr:colOff>9525</xdr:colOff>
      <xdr:row>499</xdr:row>
      <xdr:rowOff>0</xdr:rowOff>
    </xdr:to>
    <xdr:pic>
      <xdr:nvPicPr>
        <xdr:cNvPr id="1487" name="Picture 2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313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500</xdr:row>
      <xdr:rowOff>0</xdr:rowOff>
    </xdr:from>
    <xdr:to>
      <xdr:col>30</xdr:col>
      <xdr:colOff>9525</xdr:colOff>
      <xdr:row>500</xdr:row>
      <xdr:rowOff>0</xdr:rowOff>
    </xdr:to>
    <xdr:pic>
      <xdr:nvPicPr>
        <xdr:cNvPr id="1488" name="Picture 2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356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193</xdr:row>
      <xdr:rowOff>0</xdr:rowOff>
    </xdr:from>
    <xdr:to>
      <xdr:col>30</xdr:col>
      <xdr:colOff>9525</xdr:colOff>
      <xdr:row>193</xdr:row>
      <xdr:rowOff>0</xdr:rowOff>
    </xdr:to>
    <xdr:pic>
      <xdr:nvPicPr>
        <xdr:cNvPr id="1489" name="Picture 2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400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502</xdr:row>
      <xdr:rowOff>0</xdr:rowOff>
    </xdr:from>
    <xdr:to>
      <xdr:col>30</xdr:col>
      <xdr:colOff>9525</xdr:colOff>
      <xdr:row>502</xdr:row>
      <xdr:rowOff>0</xdr:rowOff>
    </xdr:to>
    <xdr:pic>
      <xdr:nvPicPr>
        <xdr:cNvPr id="1490" name="Picture 2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444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503</xdr:row>
      <xdr:rowOff>0</xdr:rowOff>
    </xdr:from>
    <xdr:to>
      <xdr:col>30</xdr:col>
      <xdr:colOff>9525</xdr:colOff>
      <xdr:row>503</xdr:row>
      <xdr:rowOff>0</xdr:rowOff>
    </xdr:to>
    <xdr:pic>
      <xdr:nvPicPr>
        <xdr:cNvPr id="1491" name="Picture 2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488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504</xdr:row>
      <xdr:rowOff>0</xdr:rowOff>
    </xdr:from>
    <xdr:to>
      <xdr:col>30</xdr:col>
      <xdr:colOff>9525</xdr:colOff>
      <xdr:row>504</xdr:row>
      <xdr:rowOff>0</xdr:rowOff>
    </xdr:to>
    <xdr:pic>
      <xdr:nvPicPr>
        <xdr:cNvPr id="1492" name="Picture 2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532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505</xdr:row>
      <xdr:rowOff>0</xdr:rowOff>
    </xdr:from>
    <xdr:to>
      <xdr:col>30</xdr:col>
      <xdr:colOff>9525</xdr:colOff>
      <xdr:row>505</xdr:row>
      <xdr:rowOff>0</xdr:rowOff>
    </xdr:to>
    <xdr:pic>
      <xdr:nvPicPr>
        <xdr:cNvPr id="1493" name="Picture 2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5760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440</xdr:row>
      <xdr:rowOff>0</xdr:rowOff>
    </xdr:from>
    <xdr:to>
      <xdr:col>30</xdr:col>
      <xdr:colOff>9525</xdr:colOff>
      <xdr:row>440</xdr:row>
      <xdr:rowOff>0</xdr:rowOff>
    </xdr:to>
    <xdr:pic>
      <xdr:nvPicPr>
        <xdr:cNvPr id="1494" name="Picture 2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619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507</xdr:row>
      <xdr:rowOff>0</xdr:rowOff>
    </xdr:from>
    <xdr:to>
      <xdr:col>30</xdr:col>
      <xdr:colOff>9525</xdr:colOff>
      <xdr:row>507</xdr:row>
      <xdr:rowOff>0</xdr:rowOff>
    </xdr:to>
    <xdr:pic>
      <xdr:nvPicPr>
        <xdr:cNvPr id="1495" name="Picture 2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663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508</xdr:row>
      <xdr:rowOff>0</xdr:rowOff>
    </xdr:from>
    <xdr:to>
      <xdr:col>30</xdr:col>
      <xdr:colOff>9525</xdr:colOff>
      <xdr:row>508</xdr:row>
      <xdr:rowOff>0</xdr:rowOff>
    </xdr:to>
    <xdr:pic>
      <xdr:nvPicPr>
        <xdr:cNvPr id="1496" name="Picture 26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7074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511</xdr:row>
      <xdr:rowOff>0</xdr:rowOff>
    </xdr:from>
    <xdr:to>
      <xdr:col>30</xdr:col>
      <xdr:colOff>9525</xdr:colOff>
      <xdr:row>511</xdr:row>
      <xdr:rowOff>0</xdr:rowOff>
    </xdr:to>
    <xdr:pic>
      <xdr:nvPicPr>
        <xdr:cNvPr id="1499" name="Picture 27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8389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512</xdr:row>
      <xdr:rowOff>0</xdr:rowOff>
    </xdr:from>
    <xdr:to>
      <xdr:col>30</xdr:col>
      <xdr:colOff>9525</xdr:colOff>
      <xdr:row>512</xdr:row>
      <xdr:rowOff>0</xdr:rowOff>
    </xdr:to>
    <xdr:pic>
      <xdr:nvPicPr>
        <xdr:cNvPr id="1500" name="Picture 27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882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513</xdr:row>
      <xdr:rowOff>0</xdr:rowOff>
    </xdr:from>
    <xdr:to>
      <xdr:col>30</xdr:col>
      <xdr:colOff>9525</xdr:colOff>
      <xdr:row>513</xdr:row>
      <xdr:rowOff>0</xdr:rowOff>
    </xdr:to>
    <xdr:pic>
      <xdr:nvPicPr>
        <xdr:cNvPr id="1501" name="Picture 27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926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514</xdr:row>
      <xdr:rowOff>0</xdr:rowOff>
    </xdr:from>
    <xdr:to>
      <xdr:col>30</xdr:col>
      <xdr:colOff>9525</xdr:colOff>
      <xdr:row>514</xdr:row>
      <xdr:rowOff>0</xdr:rowOff>
    </xdr:to>
    <xdr:pic>
      <xdr:nvPicPr>
        <xdr:cNvPr id="1502" name="Picture 27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1970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515</xdr:row>
      <xdr:rowOff>0</xdr:rowOff>
    </xdr:from>
    <xdr:to>
      <xdr:col>30</xdr:col>
      <xdr:colOff>9525</xdr:colOff>
      <xdr:row>515</xdr:row>
      <xdr:rowOff>0</xdr:rowOff>
    </xdr:to>
    <xdr:pic>
      <xdr:nvPicPr>
        <xdr:cNvPr id="1503" name="Picture 27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0141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534</xdr:row>
      <xdr:rowOff>0</xdr:rowOff>
    </xdr:from>
    <xdr:to>
      <xdr:col>30</xdr:col>
      <xdr:colOff>9525</xdr:colOff>
      <xdr:row>534</xdr:row>
      <xdr:rowOff>0</xdr:rowOff>
    </xdr:to>
    <xdr:pic>
      <xdr:nvPicPr>
        <xdr:cNvPr id="1504" name="Picture 2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0579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517</xdr:row>
      <xdr:rowOff>0</xdr:rowOff>
    </xdr:from>
    <xdr:to>
      <xdr:col>30</xdr:col>
      <xdr:colOff>9525</xdr:colOff>
      <xdr:row>517</xdr:row>
      <xdr:rowOff>0</xdr:rowOff>
    </xdr:to>
    <xdr:pic>
      <xdr:nvPicPr>
        <xdr:cNvPr id="1505" name="Picture 27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101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1028</xdr:row>
      <xdr:rowOff>0</xdr:rowOff>
    </xdr:from>
    <xdr:to>
      <xdr:col>30</xdr:col>
      <xdr:colOff>9525</xdr:colOff>
      <xdr:row>1028</xdr:row>
      <xdr:rowOff>0</xdr:rowOff>
    </xdr:to>
    <xdr:pic>
      <xdr:nvPicPr>
        <xdr:cNvPr id="1506" name="Picture 2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1456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519</xdr:row>
      <xdr:rowOff>0</xdr:rowOff>
    </xdr:from>
    <xdr:to>
      <xdr:col>30</xdr:col>
      <xdr:colOff>9525</xdr:colOff>
      <xdr:row>519</xdr:row>
      <xdr:rowOff>0</xdr:rowOff>
    </xdr:to>
    <xdr:pic>
      <xdr:nvPicPr>
        <xdr:cNvPr id="1507" name="Picture 2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189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520</xdr:row>
      <xdr:rowOff>0</xdr:rowOff>
    </xdr:from>
    <xdr:to>
      <xdr:col>30</xdr:col>
      <xdr:colOff>9525</xdr:colOff>
      <xdr:row>520</xdr:row>
      <xdr:rowOff>0</xdr:rowOff>
    </xdr:to>
    <xdr:pic>
      <xdr:nvPicPr>
        <xdr:cNvPr id="1508" name="Picture 27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2332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521</xdr:row>
      <xdr:rowOff>0</xdr:rowOff>
    </xdr:from>
    <xdr:to>
      <xdr:col>30</xdr:col>
      <xdr:colOff>9525</xdr:colOff>
      <xdr:row>521</xdr:row>
      <xdr:rowOff>0</xdr:rowOff>
    </xdr:to>
    <xdr:pic>
      <xdr:nvPicPr>
        <xdr:cNvPr id="1509" name="Picture 2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277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522</xdr:row>
      <xdr:rowOff>0</xdr:rowOff>
    </xdr:from>
    <xdr:to>
      <xdr:col>30</xdr:col>
      <xdr:colOff>9525</xdr:colOff>
      <xdr:row>522</xdr:row>
      <xdr:rowOff>0</xdr:rowOff>
    </xdr:to>
    <xdr:pic>
      <xdr:nvPicPr>
        <xdr:cNvPr id="1510" name="Picture 28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320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523</xdr:row>
      <xdr:rowOff>0</xdr:rowOff>
    </xdr:from>
    <xdr:to>
      <xdr:col>30</xdr:col>
      <xdr:colOff>9525</xdr:colOff>
      <xdr:row>523</xdr:row>
      <xdr:rowOff>0</xdr:rowOff>
    </xdr:to>
    <xdr:pic>
      <xdr:nvPicPr>
        <xdr:cNvPr id="1511" name="Picture 28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364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524</xdr:row>
      <xdr:rowOff>0</xdr:rowOff>
    </xdr:from>
    <xdr:to>
      <xdr:col>30</xdr:col>
      <xdr:colOff>9525</xdr:colOff>
      <xdr:row>524</xdr:row>
      <xdr:rowOff>0</xdr:rowOff>
    </xdr:to>
    <xdr:pic>
      <xdr:nvPicPr>
        <xdr:cNvPr id="1512" name="Picture 2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408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525</xdr:row>
      <xdr:rowOff>0</xdr:rowOff>
    </xdr:from>
    <xdr:to>
      <xdr:col>30</xdr:col>
      <xdr:colOff>9525</xdr:colOff>
      <xdr:row>525</xdr:row>
      <xdr:rowOff>0</xdr:rowOff>
    </xdr:to>
    <xdr:pic>
      <xdr:nvPicPr>
        <xdr:cNvPr id="1513" name="Picture 28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452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526</xdr:row>
      <xdr:rowOff>0</xdr:rowOff>
    </xdr:from>
    <xdr:to>
      <xdr:col>30</xdr:col>
      <xdr:colOff>9525</xdr:colOff>
      <xdr:row>526</xdr:row>
      <xdr:rowOff>0</xdr:rowOff>
    </xdr:to>
    <xdr:pic>
      <xdr:nvPicPr>
        <xdr:cNvPr id="1514" name="Picture 2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496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527</xdr:row>
      <xdr:rowOff>0</xdr:rowOff>
    </xdr:from>
    <xdr:to>
      <xdr:col>30</xdr:col>
      <xdr:colOff>9525</xdr:colOff>
      <xdr:row>527</xdr:row>
      <xdr:rowOff>0</xdr:rowOff>
    </xdr:to>
    <xdr:pic>
      <xdr:nvPicPr>
        <xdr:cNvPr id="1515" name="Picture 28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5399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528</xdr:row>
      <xdr:rowOff>0</xdr:rowOff>
    </xdr:from>
    <xdr:to>
      <xdr:col>30</xdr:col>
      <xdr:colOff>9525</xdr:colOff>
      <xdr:row>528</xdr:row>
      <xdr:rowOff>0</xdr:rowOff>
    </xdr:to>
    <xdr:pic>
      <xdr:nvPicPr>
        <xdr:cNvPr id="1516" name="Picture 28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5837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529</xdr:row>
      <xdr:rowOff>0</xdr:rowOff>
    </xdr:from>
    <xdr:to>
      <xdr:col>30</xdr:col>
      <xdr:colOff>9525</xdr:colOff>
      <xdr:row>529</xdr:row>
      <xdr:rowOff>0</xdr:rowOff>
    </xdr:to>
    <xdr:pic>
      <xdr:nvPicPr>
        <xdr:cNvPr id="1517" name="Picture 2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627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530</xdr:row>
      <xdr:rowOff>0</xdr:rowOff>
    </xdr:from>
    <xdr:to>
      <xdr:col>30</xdr:col>
      <xdr:colOff>9525</xdr:colOff>
      <xdr:row>530</xdr:row>
      <xdr:rowOff>0</xdr:rowOff>
    </xdr:to>
    <xdr:pic>
      <xdr:nvPicPr>
        <xdr:cNvPr id="1518" name="Picture 2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671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530</xdr:row>
      <xdr:rowOff>0</xdr:rowOff>
    </xdr:from>
    <xdr:to>
      <xdr:col>30</xdr:col>
      <xdr:colOff>9525</xdr:colOff>
      <xdr:row>530</xdr:row>
      <xdr:rowOff>0</xdr:rowOff>
    </xdr:to>
    <xdr:pic>
      <xdr:nvPicPr>
        <xdr:cNvPr id="1519" name="Picture 29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715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530</xdr:row>
      <xdr:rowOff>0</xdr:rowOff>
    </xdr:from>
    <xdr:to>
      <xdr:col>30</xdr:col>
      <xdr:colOff>9525</xdr:colOff>
      <xdr:row>530</xdr:row>
      <xdr:rowOff>0</xdr:rowOff>
    </xdr:to>
    <xdr:pic>
      <xdr:nvPicPr>
        <xdr:cNvPr id="1520" name="Picture 29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759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530</xdr:row>
      <xdr:rowOff>0</xdr:rowOff>
    </xdr:from>
    <xdr:to>
      <xdr:col>30</xdr:col>
      <xdr:colOff>9525</xdr:colOff>
      <xdr:row>530</xdr:row>
      <xdr:rowOff>0</xdr:rowOff>
    </xdr:to>
    <xdr:pic>
      <xdr:nvPicPr>
        <xdr:cNvPr id="1521" name="Picture 2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802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1103</xdr:row>
      <xdr:rowOff>0</xdr:rowOff>
    </xdr:from>
    <xdr:to>
      <xdr:col>30</xdr:col>
      <xdr:colOff>9525</xdr:colOff>
      <xdr:row>1103</xdr:row>
      <xdr:rowOff>0</xdr:rowOff>
    </xdr:to>
    <xdr:pic>
      <xdr:nvPicPr>
        <xdr:cNvPr id="1523" name="Picture 2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715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532</xdr:row>
      <xdr:rowOff>0</xdr:rowOff>
    </xdr:from>
    <xdr:to>
      <xdr:col>30</xdr:col>
      <xdr:colOff>9525</xdr:colOff>
      <xdr:row>532</xdr:row>
      <xdr:rowOff>0</xdr:rowOff>
    </xdr:to>
    <xdr:pic>
      <xdr:nvPicPr>
        <xdr:cNvPr id="1524" name="Picture 2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759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533</xdr:row>
      <xdr:rowOff>0</xdr:rowOff>
    </xdr:from>
    <xdr:to>
      <xdr:col>30</xdr:col>
      <xdr:colOff>9525</xdr:colOff>
      <xdr:row>533</xdr:row>
      <xdr:rowOff>0</xdr:rowOff>
    </xdr:to>
    <xdr:pic>
      <xdr:nvPicPr>
        <xdr:cNvPr id="1525" name="Picture 2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802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534</xdr:row>
      <xdr:rowOff>0</xdr:rowOff>
    </xdr:from>
    <xdr:to>
      <xdr:col>30</xdr:col>
      <xdr:colOff>9525</xdr:colOff>
      <xdr:row>534</xdr:row>
      <xdr:rowOff>0</xdr:rowOff>
    </xdr:to>
    <xdr:pic>
      <xdr:nvPicPr>
        <xdr:cNvPr id="1526" name="Picture 2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846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535</xdr:row>
      <xdr:rowOff>0</xdr:rowOff>
    </xdr:from>
    <xdr:to>
      <xdr:col>30</xdr:col>
      <xdr:colOff>9525</xdr:colOff>
      <xdr:row>535</xdr:row>
      <xdr:rowOff>0</xdr:rowOff>
    </xdr:to>
    <xdr:pic>
      <xdr:nvPicPr>
        <xdr:cNvPr id="1527" name="Picture 2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890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536</xdr:row>
      <xdr:rowOff>0</xdr:rowOff>
    </xdr:from>
    <xdr:to>
      <xdr:col>30</xdr:col>
      <xdr:colOff>9525</xdr:colOff>
      <xdr:row>536</xdr:row>
      <xdr:rowOff>0</xdr:rowOff>
    </xdr:to>
    <xdr:pic>
      <xdr:nvPicPr>
        <xdr:cNvPr id="1528" name="Picture 2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9342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537</xdr:row>
      <xdr:rowOff>0</xdr:rowOff>
    </xdr:from>
    <xdr:to>
      <xdr:col>30</xdr:col>
      <xdr:colOff>9525</xdr:colOff>
      <xdr:row>537</xdr:row>
      <xdr:rowOff>0</xdr:rowOff>
    </xdr:to>
    <xdr:pic>
      <xdr:nvPicPr>
        <xdr:cNvPr id="1529" name="Picture 3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297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538</xdr:row>
      <xdr:rowOff>0</xdr:rowOff>
    </xdr:from>
    <xdr:to>
      <xdr:col>30</xdr:col>
      <xdr:colOff>9525</xdr:colOff>
      <xdr:row>538</xdr:row>
      <xdr:rowOff>0</xdr:rowOff>
    </xdr:to>
    <xdr:pic>
      <xdr:nvPicPr>
        <xdr:cNvPr id="1530" name="Picture 3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02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539</xdr:row>
      <xdr:rowOff>0</xdr:rowOff>
    </xdr:from>
    <xdr:to>
      <xdr:col>30</xdr:col>
      <xdr:colOff>9525</xdr:colOff>
      <xdr:row>539</xdr:row>
      <xdr:rowOff>0</xdr:rowOff>
    </xdr:to>
    <xdr:pic>
      <xdr:nvPicPr>
        <xdr:cNvPr id="1531" name="Picture 3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0657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540</xdr:row>
      <xdr:rowOff>0</xdr:rowOff>
    </xdr:from>
    <xdr:to>
      <xdr:col>30</xdr:col>
      <xdr:colOff>9525</xdr:colOff>
      <xdr:row>540</xdr:row>
      <xdr:rowOff>0</xdr:rowOff>
    </xdr:to>
    <xdr:pic>
      <xdr:nvPicPr>
        <xdr:cNvPr id="1532" name="Picture 3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109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541</xdr:row>
      <xdr:rowOff>0</xdr:rowOff>
    </xdr:from>
    <xdr:to>
      <xdr:col>30</xdr:col>
      <xdr:colOff>9525</xdr:colOff>
      <xdr:row>541</xdr:row>
      <xdr:rowOff>0</xdr:rowOff>
    </xdr:to>
    <xdr:pic>
      <xdr:nvPicPr>
        <xdr:cNvPr id="1533" name="Picture 3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153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542</xdr:row>
      <xdr:rowOff>0</xdr:rowOff>
    </xdr:from>
    <xdr:to>
      <xdr:col>30</xdr:col>
      <xdr:colOff>9525</xdr:colOff>
      <xdr:row>542</xdr:row>
      <xdr:rowOff>0</xdr:rowOff>
    </xdr:to>
    <xdr:pic>
      <xdr:nvPicPr>
        <xdr:cNvPr id="1574" name="Picture 3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197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543</xdr:row>
      <xdr:rowOff>0</xdr:rowOff>
    </xdr:from>
    <xdr:to>
      <xdr:col>30</xdr:col>
      <xdr:colOff>9525</xdr:colOff>
      <xdr:row>543</xdr:row>
      <xdr:rowOff>0</xdr:rowOff>
    </xdr:to>
    <xdr:pic>
      <xdr:nvPicPr>
        <xdr:cNvPr id="1575" name="Picture 3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241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544</xdr:row>
      <xdr:rowOff>0</xdr:rowOff>
    </xdr:from>
    <xdr:to>
      <xdr:col>30</xdr:col>
      <xdr:colOff>9525</xdr:colOff>
      <xdr:row>544</xdr:row>
      <xdr:rowOff>0</xdr:rowOff>
    </xdr:to>
    <xdr:pic>
      <xdr:nvPicPr>
        <xdr:cNvPr id="1576" name="Picture 3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284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545</xdr:row>
      <xdr:rowOff>0</xdr:rowOff>
    </xdr:from>
    <xdr:to>
      <xdr:col>30</xdr:col>
      <xdr:colOff>9525</xdr:colOff>
      <xdr:row>545</xdr:row>
      <xdr:rowOff>0</xdr:rowOff>
    </xdr:to>
    <xdr:pic>
      <xdr:nvPicPr>
        <xdr:cNvPr id="1577" name="Picture 3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328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546</xdr:row>
      <xdr:rowOff>0</xdr:rowOff>
    </xdr:from>
    <xdr:to>
      <xdr:col>30</xdr:col>
      <xdr:colOff>9525</xdr:colOff>
      <xdr:row>546</xdr:row>
      <xdr:rowOff>0</xdr:rowOff>
    </xdr:to>
    <xdr:pic>
      <xdr:nvPicPr>
        <xdr:cNvPr id="1578" name="Picture 3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372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547</xdr:row>
      <xdr:rowOff>0</xdr:rowOff>
    </xdr:from>
    <xdr:to>
      <xdr:col>30</xdr:col>
      <xdr:colOff>9525</xdr:colOff>
      <xdr:row>547</xdr:row>
      <xdr:rowOff>0</xdr:rowOff>
    </xdr:to>
    <xdr:pic>
      <xdr:nvPicPr>
        <xdr:cNvPr id="1579" name="Picture 3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4162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548</xdr:row>
      <xdr:rowOff>0</xdr:rowOff>
    </xdr:from>
    <xdr:to>
      <xdr:col>30</xdr:col>
      <xdr:colOff>9525</xdr:colOff>
      <xdr:row>548</xdr:row>
      <xdr:rowOff>0</xdr:rowOff>
    </xdr:to>
    <xdr:pic>
      <xdr:nvPicPr>
        <xdr:cNvPr id="1580" name="Picture 3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460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549</xdr:row>
      <xdr:rowOff>0</xdr:rowOff>
    </xdr:from>
    <xdr:to>
      <xdr:col>30</xdr:col>
      <xdr:colOff>9525</xdr:colOff>
      <xdr:row>549</xdr:row>
      <xdr:rowOff>0</xdr:rowOff>
    </xdr:to>
    <xdr:pic>
      <xdr:nvPicPr>
        <xdr:cNvPr id="1581" name="Picture 3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503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550</xdr:row>
      <xdr:rowOff>0</xdr:rowOff>
    </xdr:from>
    <xdr:to>
      <xdr:col>30</xdr:col>
      <xdr:colOff>9525</xdr:colOff>
      <xdr:row>550</xdr:row>
      <xdr:rowOff>0</xdr:rowOff>
    </xdr:to>
    <xdr:pic>
      <xdr:nvPicPr>
        <xdr:cNvPr id="1582" name="Picture 3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54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551</xdr:row>
      <xdr:rowOff>0</xdr:rowOff>
    </xdr:from>
    <xdr:to>
      <xdr:col>30</xdr:col>
      <xdr:colOff>9525</xdr:colOff>
      <xdr:row>551</xdr:row>
      <xdr:rowOff>0</xdr:rowOff>
    </xdr:to>
    <xdr:pic>
      <xdr:nvPicPr>
        <xdr:cNvPr id="1583" name="Picture 3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5915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552</xdr:row>
      <xdr:rowOff>0</xdr:rowOff>
    </xdr:from>
    <xdr:to>
      <xdr:col>30</xdr:col>
      <xdr:colOff>9525</xdr:colOff>
      <xdr:row>552</xdr:row>
      <xdr:rowOff>0</xdr:rowOff>
    </xdr:to>
    <xdr:pic>
      <xdr:nvPicPr>
        <xdr:cNvPr id="1584" name="Picture 3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635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553</xdr:row>
      <xdr:rowOff>0</xdr:rowOff>
    </xdr:from>
    <xdr:to>
      <xdr:col>30</xdr:col>
      <xdr:colOff>9525</xdr:colOff>
      <xdr:row>553</xdr:row>
      <xdr:rowOff>0</xdr:rowOff>
    </xdr:to>
    <xdr:pic>
      <xdr:nvPicPr>
        <xdr:cNvPr id="1585" name="Picture 3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679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554</xdr:row>
      <xdr:rowOff>0</xdr:rowOff>
    </xdr:from>
    <xdr:to>
      <xdr:col>30</xdr:col>
      <xdr:colOff>9525</xdr:colOff>
      <xdr:row>554</xdr:row>
      <xdr:rowOff>0</xdr:rowOff>
    </xdr:to>
    <xdr:pic>
      <xdr:nvPicPr>
        <xdr:cNvPr id="1586" name="Picture 3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722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555</xdr:row>
      <xdr:rowOff>0</xdr:rowOff>
    </xdr:from>
    <xdr:to>
      <xdr:col>30</xdr:col>
      <xdr:colOff>9525</xdr:colOff>
      <xdr:row>555</xdr:row>
      <xdr:rowOff>0</xdr:rowOff>
    </xdr:to>
    <xdr:pic>
      <xdr:nvPicPr>
        <xdr:cNvPr id="1587" name="Picture 3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766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556</xdr:row>
      <xdr:rowOff>0</xdr:rowOff>
    </xdr:from>
    <xdr:to>
      <xdr:col>30</xdr:col>
      <xdr:colOff>9525</xdr:colOff>
      <xdr:row>556</xdr:row>
      <xdr:rowOff>0</xdr:rowOff>
    </xdr:to>
    <xdr:pic>
      <xdr:nvPicPr>
        <xdr:cNvPr id="1588" name="Picture 3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810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557</xdr:row>
      <xdr:rowOff>0</xdr:rowOff>
    </xdr:from>
    <xdr:to>
      <xdr:col>30</xdr:col>
      <xdr:colOff>9525</xdr:colOff>
      <xdr:row>557</xdr:row>
      <xdr:rowOff>0</xdr:rowOff>
    </xdr:to>
    <xdr:pic>
      <xdr:nvPicPr>
        <xdr:cNvPr id="1589" name="Picture 3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8544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558</xdr:row>
      <xdr:rowOff>0</xdr:rowOff>
    </xdr:from>
    <xdr:to>
      <xdr:col>30</xdr:col>
      <xdr:colOff>9525</xdr:colOff>
      <xdr:row>558</xdr:row>
      <xdr:rowOff>0</xdr:rowOff>
    </xdr:to>
    <xdr:pic>
      <xdr:nvPicPr>
        <xdr:cNvPr id="1590" name="Picture 3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89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559</xdr:row>
      <xdr:rowOff>0</xdr:rowOff>
    </xdr:from>
    <xdr:to>
      <xdr:col>30</xdr:col>
      <xdr:colOff>9525</xdr:colOff>
      <xdr:row>559</xdr:row>
      <xdr:rowOff>0</xdr:rowOff>
    </xdr:to>
    <xdr:pic>
      <xdr:nvPicPr>
        <xdr:cNvPr id="1591" name="Picture 3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9420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560</xdr:row>
      <xdr:rowOff>0</xdr:rowOff>
    </xdr:from>
    <xdr:to>
      <xdr:col>30</xdr:col>
      <xdr:colOff>9525</xdr:colOff>
      <xdr:row>560</xdr:row>
      <xdr:rowOff>0</xdr:rowOff>
    </xdr:to>
    <xdr:pic>
      <xdr:nvPicPr>
        <xdr:cNvPr id="1592" name="Picture 3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3985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561</xdr:row>
      <xdr:rowOff>0</xdr:rowOff>
    </xdr:from>
    <xdr:to>
      <xdr:col>30</xdr:col>
      <xdr:colOff>9525</xdr:colOff>
      <xdr:row>561</xdr:row>
      <xdr:rowOff>0</xdr:rowOff>
    </xdr:to>
    <xdr:pic>
      <xdr:nvPicPr>
        <xdr:cNvPr id="1593" name="Picture 3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029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698</xdr:row>
      <xdr:rowOff>0</xdr:rowOff>
    </xdr:from>
    <xdr:to>
      <xdr:col>30</xdr:col>
      <xdr:colOff>9525</xdr:colOff>
      <xdr:row>698</xdr:row>
      <xdr:rowOff>0</xdr:rowOff>
    </xdr:to>
    <xdr:pic>
      <xdr:nvPicPr>
        <xdr:cNvPr id="1594" name="Picture 3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073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563</xdr:row>
      <xdr:rowOff>0</xdr:rowOff>
    </xdr:from>
    <xdr:to>
      <xdr:col>30</xdr:col>
      <xdr:colOff>9525</xdr:colOff>
      <xdr:row>563</xdr:row>
      <xdr:rowOff>0</xdr:rowOff>
    </xdr:to>
    <xdr:pic>
      <xdr:nvPicPr>
        <xdr:cNvPr id="1595" name="Picture 3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117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564</xdr:row>
      <xdr:rowOff>0</xdr:rowOff>
    </xdr:from>
    <xdr:to>
      <xdr:col>30</xdr:col>
      <xdr:colOff>9525</xdr:colOff>
      <xdr:row>564</xdr:row>
      <xdr:rowOff>0</xdr:rowOff>
    </xdr:to>
    <xdr:pic>
      <xdr:nvPicPr>
        <xdr:cNvPr id="1596" name="Picture 3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161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565</xdr:row>
      <xdr:rowOff>0</xdr:rowOff>
    </xdr:from>
    <xdr:to>
      <xdr:col>30</xdr:col>
      <xdr:colOff>9525</xdr:colOff>
      <xdr:row>565</xdr:row>
      <xdr:rowOff>0</xdr:rowOff>
    </xdr:to>
    <xdr:pic>
      <xdr:nvPicPr>
        <xdr:cNvPr id="1597" name="Picture 3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204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566</xdr:row>
      <xdr:rowOff>0</xdr:rowOff>
    </xdr:from>
    <xdr:to>
      <xdr:col>30</xdr:col>
      <xdr:colOff>9525</xdr:colOff>
      <xdr:row>566</xdr:row>
      <xdr:rowOff>0</xdr:rowOff>
    </xdr:to>
    <xdr:pic>
      <xdr:nvPicPr>
        <xdr:cNvPr id="1598" name="Picture 3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248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567</xdr:row>
      <xdr:rowOff>0</xdr:rowOff>
    </xdr:from>
    <xdr:to>
      <xdr:col>30</xdr:col>
      <xdr:colOff>9525</xdr:colOff>
      <xdr:row>567</xdr:row>
      <xdr:rowOff>0</xdr:rowOff>
    </xdr:to>
    <xdr:pic>
      <xdr:nvPicPr>
        <xdr:cNvPr id="1599" name="Picture 3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2925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568</xdr:row>
      <xdr:rowOff>0</xdr:rowOff>
    </xdr:from>
    <xdr:to>
      <xdr:col>30</xdr:col>
      <xdr:colOff>9525</xdr:colOff>
      <xdr:row>568</xdr:row>
      <xdr:rowOff>0</xdr:rowOff>
    </xdr:to>
    <xdr:pic>
      <xdr:nvPicPr>
        <xdr:cNvPr id="1600" name="Picture 3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336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569</xdr:row>
      <xdr:rowOff>0</xdr:rowOff>
    </xdr:from>
    <xdr:to>
      <xdr:col>30</xdr:col>
      <xdr:colOff>9525</xdr:colOff>
      <xdr:row>569</xdr:row>
      <xdr:rowOff>0</xdr:rowOff>
    </xdr:to>
    <xdr:pic>
      <xdr:nvPicPr>
        <xdr:cNvPr id="1601" name="Picture 3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3801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570</xdr:row>
      <xdr:rowOff>0</xdr:rowOff>
    </xdr:from>
    <xdr:to>
      <xdr:col>30</xdr:col>
      <xdr:colOff>9525</xdr:colOff>
      <xdr:row>570</xdr:row>
      <xdr:rowOff>0</xdr:rowOff>
    </xdr:to>
    <xdr:pic>
      <xdr:nvPicPr>
        <xdr:cNvPr id="1602" name="Picture 37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424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571</xdr:row>
      <xdr:rowOff>0</xdr:rowOff>
    </xdr:from>
    <xdr:to>
      <xdr:col>30</xdr:col>
      <xdr:colOff>9525</xdr:colOff>
      <xdr:row>571</xdr:row>
      <xdr:rowOff>0</xdr:rowOff>
    </xdr:to>
    <xdr:pic>
      <xdr:nvPicPr>
        <xdr:cNvPr id="1603" name="Picture 37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4678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572</xdr:row>
      <xdr:rowOff>0</xdr:rowOff>
    </xdr:from>
    <xdr:to>
      <xdr:col>30</xdr:col>
      <xdr:colOff>9525</xdr:colOff>
      <xdr:row>572</xdr:row>
      <xdr:rowOff>0</xdr:rowOff>
    </xdr:to>
    <xdr:pic>
      <xdr:nvPicPr>
        <xdr:cNvPr id="1604" name="Picture 37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5116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573</xdr:row>
      <xdr:rowOff>0</xdr:rowOff>
    </xdr:from>
    <xdr:to>
      <xdr:col>30</xdr:col>
      <xdr:colOff>9525</xdr:colOff>
      <xdr:row>573</xdr:row>
      <xdr:rowOff>0</xdr:rowOff>
    </xdr:to>
    <xdr:pic>
      <xdr:nvPicPr>
        <xdr:cNvPr id="1605" name="Picture 37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555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574</xdr:row>
      <xdr:rowOff>0</xdr:rowOff>
    </xdr:from>
    <xdr:to>
      <xdr:col>30</xdr:col>
      <xdr:colOff>9525</xdr:colOff>
      <xdr:row>574</xdr:row>
      <xdr:rowOff>0</xdr:rowOff>
    </xdr:to>
    <xdr:pic>
      <xdr:nvPicPr>
        <xdr:cNvPr id="1606" name="Picture 37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599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575</xdr:row>
      <xdr:rowOff>0</xdr:rowOff>
    </xdr:from>
    <xdr:to>
      <xdr:col>30</xdr:col>
      <xdr:colOff>9525</xdr:colOff>
      <xdr:row>575</xdr:row>
      <xdr:rowOff>0</xdr:rowOff>
    </xdr:to>
    <xdr:pic>
      <xdr:nvPicPr>
        <xdr:cNvPr id="1607" name="Picture 37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643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576</xdr:row>
      <xdr:rowOff>0</xdr:rowOff>
    </xdr:from>
    <xdr:to>
      <xdr:col>30</xdr:col>
      <xdr:colOff>9525</xdr:colOff>
      <xdr:row>576</xdr:row>
      <xdr:rowOff>0</xdr:rowOff>
    </xdr:to>
    <xdr:pic>
      <xdr:nvPicPr>
        <xdr:cNvPr id="1608" name="Picture 37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686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577</xdr:row>
      <xdr:rowOff>0</xdr:rowOff>
    </xdr:from>
    <xdr:to>
      <xdr:col>30</xdr:col>
      <xdr:colOff>9525</xdr:colOff>
      <xdr:row>577</xdr:row>
      <xdr:rowOff>0</xdr:rowOff>
    </xdr:to>
    <xdr:pic>
      <xdr:nvPicPr>
        <xdr:cNvPr id="1609" name="Picture 38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730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578</xdr:row>
      <xdr:rowOff>0</xdr:rowOff>
    </xdr:from>
    <xdr:to>
      <xdr:col>30</xdr:col>
      <xdr:colOff>9525</xdr:colOff>
      <xdr:row>578</xdr:row>
      <xdr:rowOff>0</xdr:rowOff>
    </xdr:to>
    <xdr:pic>
      <xdr:nvPicPr>
        <xdr:cNvPr id="1610" name="Picture 38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774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579</xdr:row>
      <xdr:rowOff>0</xdr:rowOff>
    </xdr:from>
    <xdr:to>
      <xdr:col>30</xdr:col>
      <xdr:colOff>9525</xdr:colOff>
      <xdr:row>579</xdr:row>
      <xdr:rowOff>0</xdr:rowOff>
    </xdr:to>
    <xdr:pic>
      <xdr:nvPicPr>
        <xdr:cNvPr id="1611" name="Picture 3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8183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580</xdr:row>
      <xdr:rowOff>0</xdr:rowOff>
    </xdr:from>
    <xdr:to>
      <xdr:col>30</xdr:col>
      <xdr:colOff>9525</xdr:colOff>
      <xdr:row>580</xdr:row>
      <xdr:rowOff>0</xdr:rowOff>
    </xdr:to>
    <xdr:pic>
      <xdr:nvPicPr>
        <xdr:cNvPr id="1612" name="Picture 38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8621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581</xdr:row>
      <xdr:rowOff>0</xdr:rowOff>
    </xdr:from>
    <xdr:to>
      <xdr:col>30</xdr:col>
      <xdr:colOff>9525</xdr:colOff>
      <xdr:row>581</xdr:row>
      <xdr:rowOff>0</xdr:rowOff>
    </xdr:to>
    <xdr:pic>
      <xdr:nvPicPr>
        <xdr:cNvPr id="1613" name="Picture 3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9059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582</xdr:row>
      <xdr:rowOff>0</xdr:rowOff>
    </xdr:from>
    <xdr:to>
      <xdr:col>30</xdr:col>
      <xdr:colOff>9525</xdr:colOff>
      <xdr:row>582</xdr:row>
      <xdr:rowOff>0</xdr:rowOff>
    </xdr:to>
    <xdr:pic>
      <xdr:nvPicPr>
        <xdr:cNvPr id="1614" name="Picture 3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949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583</xdr:row>
      <xdr:rowOff>0</xdr:rowOff>
    </xdr:from>
    <xdr:to>
      <xdr:col>30</xdr:col>
      <xdr:colOff>9525</xdr:colOff>
      <xdr:row>583</xdr:row>
      <xdr:rowOff>0</xdr:rowOff>
    </xdr:to>
    <xdr:pic>
      <xdr:nvPicPr>
        <xdr:cNvPr id="1615" name="Picture 3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4993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584</xdr:row>
      <xdr:rowOff>0</xdr:rowOff>
    </xdr:from>
    <xdr:to>
      <xdr:col>30</xdr:col>
      <xdr:colOff>9525</xdr:colOff>
      <xdr:row>584</xdr:row>
      <xdr:rowOff>0</xdr:rowOff>
    </xdr:to>
    <xdr:pic>
      <xdr:nvPicPr>
        <xdr:cNvPr id="1616" name="Picture 3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037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585</xdr:row>
      <xdr:rowOff>0</xdr:rowOff>
    </xdr:from>
    <xdr:to>
      <xdr:col>30</xdr:col>
      <xdr:colOff>9525</xdr:colOff>
      <xdr:row>585</xdr:row>
      <xdr:rowOff>0</xdr:rowOff>
    </xdr:to>
    <xdr:pic>
      <xdr:nvPicPr>
        <xdr:cNvPr id="1617" name="Picture 3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081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586</xdr:row>
      <xdr:rowOff>0</xdr:rowOff>
    </xdr:from>
    <xdr:to>
      <xdr:col>30</xdr:col>
      <xdr:colOff>9525</xdr:colOff>
      <xdr:row>586</xdr:row>
      <xdr:rowOff>0</xdr:rowOff>
    </xdr:to>
    <xdr:pic>
      <xdr:nvPicPr>
        <xdr:cNvPr id="1618" name="Picture 38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125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587</xdr:row>
      <xdr:rowOff>0</xdr:rowOff>
    </xdr:from>
    <xdr:to>
      <xdr:col>30</xdr:col>
      <xdr:colOff>9525</xdr:colOff>
      <xdr:row>587</xdr:row>
      <xdr:rowOff>0</xdr:rowOff>
    </xdr:to>
    <xdr:pic>
      <xdr:nvPicPr>
        <xdr:cNvPr id="1619" name="Picture 39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168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912</xdr:row>
      <xdr:rowOff>0</xdr:rowOff>
    </xdr:from>
    <xdr:to>
      <xdr:col>30</xdr:col>
      <xdr:colOff>9525</xdr:colOff>
      <xdr:row>912</xdr:row>
      <xdr:rowOff>0</xdr:rowOff>
    </xdr:to>
    <xdr:pic>
      <xdr:nvPicPr>
        <xdr:cNvPr id="1620" name="Picture 3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212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589</xdr:row>
      <xdr:rowOff>0</xdr:rowOff>
    </xdr:from>
    <xdr:to>
      <xdr:col>30</xdr:col>
      <xdr:colOff>9525</xdr:colOff>
      <xdr:row>589</xdr:row>
      <xdr:rowOff>0</xdr:rowOff>
    </xdr:to>
    <xdr:pic>
      <xdr:nvPicPr>
        <xdr:cNvPr id="1621" name="Picture 39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2564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590</xdr:row>
      <xdr:rowOff>0</xdr:rowOff>
    </xdr:from>
    <xdr:to>
      <xdr:col>30</xdr:col>
      <xdr:colOff>9525</xdr:colOff>
      <xdr:row>590</xdr:row>
      <xdr:rowOff>0</xdr:rowOff>
    </xdr:to>
    <xdr:pic>
      <xdr:nvPicPr>
        <xdr:cNvPr id="1622" name="Picture 3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300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591</xdr:row>
      <xdr:rowOff>0</xdr:rowOff>
    </xdr:from>
    <xdr:to>
      <xdr:col>30</xdr:col>
      <xdr:colOff>9525</xdr:colOff>
      <xdr:row>591</xdr:row>
      <xdr:rowOff>0</xdr:rowOff>
    </xdr:to>
    <xdr:pic>
      <xdr:nvPicPr>
        <xdr:cNvPr id="1623" name="Picture 3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3441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592</xdr:row>
      <xdr:rowOff>0</xdr:rowOff>
    </xdr:from>
    <xdr:to>
      <xdr:col>30</xdr:col>
      <xdr:colOff>9525</xdr:colOff>
      <xdr:row>592</xdr:row>
      <xdr:rowOff>0</xdr:rowOff>
    </xdr:to>
    <xdr:pic>
      <xdr:nvPicPr>
        <xdr:cNvPr id="1624" name="Picture 39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3879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593</xdr:row>
      <xdr:rowOff>0</xdr:rowOff>
    </xdr:from>
    <xdr:to>
      <xdr:col>30</xdr:col>
      <xdr:colOff>9525</xdr:colOff>
      <xdr:row>593</xdr:row>
      <xdr:rowOff>0</xdr:rowOff>
    </xdr:to>
    <xdr:pic>
      <xdr:nvPicPr>
        <xdr:cNvPr id="1625" name="Picture 3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431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594</xdr:row>
      <xdr:rowOff>0</xdr:rowOff>
    </xdr:from>
    <xdr:to>
      <xdr:col>30</xdr:col>
      <xdr:colOff>9525</xdr:colOff>
      <xdr:row>594</xdr:row>
      <xdr:rowOff>0</xdr:rowOff>
    </xdr:to>
    <xdr:pic>
      <xdr:nvPicPr>
        <xdr:cNvPr id="1626" name="Picture 3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475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595</xdr:row>
      <xdr:rowOff>0</xdr:rowOff>
    </xdr:from>
    <xdr:to>
      <xdr:col>30</xdr:col>
      <xdr:colOff>9525</xdr:colOff>
      <xdr:row>595</xdr:row>
      <xdr:rowOff>0</xdr:rowOff>
    </xdr:to>
    <xdr:pic>
      <xdr:nvPicPr>
        <xdr:cNvPr id="1627" name="Picture 3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5193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596</xdr:row>
      <xdr:rowOff>0</xdr:rowOff>
    </xdr:from>
    <xdr:to>
      <xdr:col>30</xdr:col>
      <xdr:colOff>9525</xdr:colOff>
      <xdr:row>596</xdr:row>
      <xdr:rowOff>0</xdr:rowOff>
    </xdr:to>
    <xdr:pic>
      <xdr:nvPicPr>
        <xdr:cNvPr id="1628" name="Picture 39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5631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597</xdr:row>
      <xdr:rowOff>0</xdr:rowOff>
    </xdr:from>
    <xdr:to>
      <xdr:col>30</xdr:col>
      <xdr:colOff>9525</xdr:colOff>
      <xdr:row>597</xdr:row>
      <xdr:rowOff>0</xdr:rowOff>
    </xdr:to>
    <xdr:pic>
      <xdr:nvPicPr>
        <xdr:cNvPr id="1629" name="Picture 4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607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598</xdr:row>
      <xdr:rowOff>0</xdr:rowOff>
    </xdr:from>
    <xdr:to>
      <xdr:col>30</xdr:col>
      <xdr:colOff>9525</xdr:colOff>
      <xdr:row>598</xdr:row>
      <xdr:rowOff>0</xdr:rowOff>
    </xdr:to>
    <xdr:pic>
      <xdr:nvPicPr>
        <xdr:cNvPr id="1630" name="Picture 4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650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599</xdr:row>
      <xdr:rowOff>0</xdr:rowOff>
    </xdr:from>
    <xdr:to>
      <xdr:col>30</xdr:col>
      <xdr:colOff>9525</xdr:colOff>
      <xdr:row>599</xdr:row>
      <xdr:rowOff>0</xdr:rowOff>
    </xdr:to>
    <xdr:pic>
      <xdr:nvPicPr>
        <xdr:cNvPr id="1631" name="Picture 4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6946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600</xdr:row>
      <xdr:rowOff>0</xdr:rowOff>
    </xdr:from>
    <xdr:to>
      <xdr:col>30</xdr:col>
      <xdr:colOff>9525</xdr:colOff>
      <xdr:row>600</xdr:row>
      <xdr:rowOff>0</xdr:rowOff>
    </xdr:to>
    <xdr:pic>
      <xdr:nvPicPr>
        <xdr:cNvPr id="1632" name="Picture 4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7384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601</xdr:row>
      <xdr:rowOff>0</xdr:rowOff>
    </xdr:from>
    <xdr:to>
      <xdr:col>30</xdr:col>
      <xdr:colOff>9525</xdr:colOff>
      <xdr:row>601</xdr:row>
      <xdr:rowOff>0</xdr:rowOff>
    </xdr:to>
    <xdr:pic>
      <xdr:nvPicPr>
        <xdr:cNvPr id="1633" name="Picture 4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7822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914</xdr:row>
      <xdr:rowOff>0</xdr:rowOff>
    </xdr:from>
    <xdr:to>
      <xdr:col>30</xdr:col>
      <xdr:colOff>9525</xdr:colOff>
      <xdr:row>914</xdr:row>
      <xdr:rowOff>0</xdr:rowOff>
    </xdr:to>
    <xdr:pic>
      <xdr:nvPicPr>
        <xdr:cNvPr id="1634" name="Picture 4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826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603</xdr:row>
      <xdr:rowOff>0</xdr:rowOff>
    </xdr:from>
    <xdr:to>
      <xdr:col>30</xdr:col>
      <xdr:colOff>9525</xdr:colOff>
      <xdr:row>603</xdr:row>
      <xdr:rowOff>0</xdr:rowOff>
    </xdr:to>
    <xdr:pic>
      <xdr:nvPicPr>
        <xdr:cNvPr id="1635" name="Picture 4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869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604</xdr:row>
      <xdr:rowOff>0</xdr:rowOff>
    </xdr:from>
    <xdr:to>
      <xdr:col>30</xdr:col>
      <xdr:colOff>9525</xdr:colOff>
      <xdr:row>604</xdr:row>
      <xdr:rowOff>0</xdr:rowOff>
    </xdr:to>
    <xdr:pic>
      <xdr:nvPicPr>
        <xdr:cNvPr id="1636" name="Picture 4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913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605</xdr:row>
      <xdr:rowOff>0</xdr:rowOff>
    </xdr:from>
    <xdr:to>
      <xdr:col>30</xdr:col>
      <xdr:colOff>9525</xdr:colOff>
      <xdr:row>605</xdr:row>
      <xdr:rowOff>0</xdr:rowOff>
    </xdr:to>
    <xdr:pic>
      <xdr:nvPicPr>
        <xdr:cNvPr id="1637" name="Picture 40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5957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606</xdr:row>
      <xdr:rowOff>0</xdr:rowOff>
    </xdr:from>
    <xdr:to>
      <xdr:col>30</xdr:col>
      <xdr:colOff>9525</xdr:colOff>
      <xdr:row>606</xdr:row>
      <xdr:rowOff>0</xdr:rowOff>
    </xdr:to>
    <xdr:pic>
      <xdr:nvPicPr>
        <xdr:cNvPr id="1638" name="Picture 4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6001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1026</xdr:row>
      <xdr:rowOff>0</xdr:rowOff>
    </xdr:from>
    <xdr:to>
      <xdr:col>30</xdr:col>
      <xdr:colOff>9525</xdr:colOff>
      <xdr:row>1026</xdr:row>
      <xdr:rowOff>0</xdr:rowOff>
    </xdr:to>
    <xdr:pic>
      <xdr:nvPicPr>
        <xdr:cNvPr id="1639" name="Picture 4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39950" y="26045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608</xdr:row>
      <xdr:rowOff>0</xdr:rowOff>
    </xdr:from>
    <xdr:to>
      <xdr:col>30</xdr:col>
      <xdr:colOff>9525</xdr:colOff>
      <xdr:row>608</xdr:row>
      <xdr:rowOff>0</xdr:rowOff>
    </xdr:to>
    <xdr:pic>
      <xdr:nvPicPr>
        <xdr:cNvPr id="1640" name="Picture 4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088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609</xdr:row>
      <xdr:rowOff>0</xdr:rowOff>
    </xdr:from>
    <xdr:to>
      <xdr:col>30</xdr:col>
      <xdr:colOff>9525</xdr:colOff>
      <xdr:row>609</xdr:row>
      <xdr:rowOff>0</xdr:rowOff>
    </xdr:to>
    <xdr:pic>
      <xdr:nvPicPr>
        <xdr:cNvPr id="1641" name="Picture 4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1327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1027</xdr:row>
      <xdr:rowOff>0</xdr:rowOff>
    </xdr:from>
    <xdr:to>
      <xdr:col>30</xdr:col>
      <xdr:colOff>9525</xdr:colOff>
      <xdr:row>1027</xdr:row>
      <xdr:rowOff>0</xdr:rowOff>
    </xdr:to>
    <xdr:pic>
      <xdr:nvPicPr>
        <xdr:cNvPr id="1642" name="Picture 4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1766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611</xdr:row>
      <xdr:rowOff>0</xdr:rowOff>
    </xdr:from>
    <xdr:to>
      <xdr:col>30</xdr:col>
      <xdr:colOff>9525</xdr:colOff>
      <xdr:row>611</xdr:row>
      <xdr:rowOff>0</xdr:rowOff>
    </xdr:to>
    <xdr:pic>
      <xdr:nvPicPr>
        <xdr:cNvPr id="1643" name="Picture 4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220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1127</xdr:row>
      <xdr:rowOff>0</xdr:rowOff>
    </xdr:from>
    <xdr:to>
      <xdr:col>30</xdr:col>
      <xdr:colOff>9525</xdr:colOff>
      <xdr:row>1127</xdr:row>
      <xdr:rowOff>0</xdr:rowOff>
    </xdr:to>
    <xdr:pic>
      <xdr:nvPicPr>
        <xdr:cNvPr id="1644" name="Picture 4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264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613</xdr:row>
      <xdr:rowOff>0</xdr:rowOff>
    </xdr:from>
    <xdr:to>
      <xdr:col>30</xdr:col>
      <xdr:colOff>9525</xdr:colOff>
      <xdr:row>613</xdr:row>
      <xdr:rowOff>0</xdr:rowOff>
    </xdr:to>
    <xdr:pic>
      <xdr:nvPicPr>
        <xdr:cNvPr id="1645" name="Picture 4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308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1169</xdr:row>
      <xdr:rowOff>0</xdr:rowOff>
    </xdr:from>
    <xdr:to>
      <xdr:col>30</xdr:col>
      <xdr:colOff>9525</xdr:colOff>
      <xdr:row>1169</xdr:row>
      <xdr:rowOff>0</xdr:rowOff>
    </xdr:to>
    <xdr:pic>
      <xdr:nvPicPr>
        <xdr:cNvPr id="1646" name="Picture 4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351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615</xdr:row>
      <xdr:rowOff>0</xdr:rowOff>
    </xdr:from>
    <xdr:to>
      <xdr:col>30</xdr:col>
      <xdr:colOff>9525</xdr:colOff>
      <xdr:row>615</xdr:row>
      <xdr:rowOff>0</xdr:rowOff>
    </xdr:to>
    <xdr:pic>
      <xdr:nvPicPr>
        <xdr:cNvPr id="1647" name="Picture 4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395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616</xdr:row>
      <xdr:rowOff>0</xdr:rowOff>
    </xdr:from>
    <xdr:to>
      <xdr:col>30</xdr:col>
      <xdr:colOff>9525</xdr:colOff>
      <xdr:row>616</xdr:row>
      <xdr:rowOff>0</xdr:rowOff>
    </xdr:to>
    <xdr:pic>
      <xdr:nvPicPr>
        <xdr:cNvPr id="1648" name="Picture 4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4394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617</xdr:row>
      <xdr:rowOff>0</xdr:rowOff>
    </xdr:from>
    <xdr:to>
      <xdr:col>30</xdr:col>
      <xdr:colOff>9525</xdr:colOff>
      <xdr:row>617</xdr:row>
      <xdr:rowOff>0</xdr:rowOff>
    </xdr:to>
    <xdr:pic>
      <xdr:nvPicPr>
        <xdr:cNvPr id="1649" name="Picture 4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483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1384</xdr:row>
      <xdr:rowOff>0</xdr:rowOff>
    </xdr:from>
    <xdr:to>
      <xdr:col>30</xdr:col>
      <xdr:colOff>9525</xdr:colOff>
      <xdr:row>1384</xdr:row>
      <xdr:rowOff>0</xdr:rowOff>
    </xdr:to>
    <xdr:pic>
      <xdr:nvPicPr>
        <xdr:cNvPr id="1650" name="Picture 4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527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619</xdr:row>
      <xdr:rowOff>0</xdr:rowOff>
    </xdr:from>
    <xdr:to>
      <xdr:col>30</xdr:col>
      <xdr:colOff>9525</xdr:colOff>
      <xdr:row>619</xdr:row>
      <xdr:rowOff>0</xdr:rowOff>
    </xdr:to>
    <xdr:pic>
      <xdr:nvPicPr>
        <xdr:cNvPr id="1651" name="Picture 4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5709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620</xdr:row>
      <xdr:rowOff>0</xdr:rowOff>
    </xdr:from>
    <xdr:to>
      <xdr:col>30</xdr:col>
      <xdr:colOff>9525</xdr:colOff>
      <xdr:row>620</xdr:row>
      <xdr:rowOff>0</xdr:rowOff>
    </xdr:to>
    <xdr:pic>
      <xdr:nvPicPr>
        <xdr:cNvPr id="1652" name="Picture 4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6147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621</xdr:row>
      <xdr:rowOff>0</xdr:rowOff>
    </xdr:from>
    <xdr:to>
      <xdr:col>30</xdr:col>
      <xdr:colOff>9525</xdr:colOff>
      <xdr:row>621</xdr:row>
      <xdr:rowOff>0</xdr:rowOff>
    </xdr:to>
    <xdr:pic>
      <xdr:nvPicPr>
        <xdr:cNvPr id="1653" name="Picture 4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6585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622</xdr:row>
      <xdr:rowOff>0</xdr:rowOff>
    </xdr:from>
    <xdr:to>
      <xdr:col>30</xdr:col>
      <xdr:colOff>9525</xdr:colOff>
      <xdr:row>622</xdr:row>
      <xdr:rowOff>0</xdr:rowOff>
    </xdr:to>
    <xdr:pic>
      <xdr:nvPicPr>
        <xdr:cNvPr id="1654" name="Picture 4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702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623</xdr:row>
      <xdr:rowOff>0</xdr:rowOff>
    </xdr:from>
    <xdr:to>
      <xdr:col>30</xdr:col>
      <xdr:colOff>9525</xdr:colOff>
      <xdr:row>623</xdr:row>
      <xdr:rowOff>0</xdr:rowOff>
    </xdr:to>
    <xdr:pic>
      <xdr:nvPicPr>
        <xdr:cNvPr id="1655" name="Picture 4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746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624</xdr:row>
      <xdr:rowOff>0</xdr:rowOff>
    </xdr:from>
    <xdr:to>
      <xdr:col>30</xdr:col>
      <xdr:colOff>9525</xdr:colOff>
      <xdr:row>624</xdr:row>
      <xdr:rowOff>0</xdr:rowOff>
    </xdr:to>
    <xdr:pic>
      <xdr:nvPicPr>
        <xdr:cNvPr id="1656" name="Picture 4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790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625</xdr:row>
      <xdr:rowOff>0</xdr:rowOff>
    </xdr:from>
    <xdr:to>
      <xdr:col>30</xdr:col>
      <xdr:colOff>9525</xdr:colOff>
      <xdr:row>625</xdr:row>
      <xdr:rowOff>0</xdr:rowOff>
    </xdr:to>
    <xdr:pic>
      <xdr:nvPicPr>
        <xdr:cNvPr id="1657" name="Picture 4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833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626</xdr:row>
      <xdr:rowOff>0</xdr:rowOff>
    </xdr:from>
    <xdr:to>
      <xdr:col>30</xdr:col>
      <xdr:colOff>9525</xdr:colOff>
      <xdr:row>626</xdr:row>
      <xdr:rowOff>0</xdr:rowOff>
    </xdr:to>
    <xdr:pic>
      <xdr:nvPicPr>
        <xdr:cNvPr id="1658" name="Picture 4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87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627</xdr:row>
      <xdr:rowOff>0</xdr:rowOff>
    </xdr:from>
    <xdr:to>
      <xdr:col>30</xdr:col>
      <xdr:colOff>9525</xdr:colOff>
      <xdr:row>627</xdr:row>
      <xdr:rowOff>0</xdr:rowOff>
    </xdr:to>
    <xdr:pic>
      <xdr:nvPicPr>
        <xdr:cNvPr id="1659" name="Picture 4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9214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628</xdr:row>
      <xdr:rowOff>0</xdr:rowOff>
    </xdr:from>
    <xdr:to>
      <xdr:col>30</xdr:col>
      <xdr:colOff>9525</xdr:colOff>
      <xdr:row>628</xdr:row>
      <xdr:rowOff>0</xdr:rowOff>
    </xdr:to>
    <xdr:pic>
      <xdr:nvPicPr>
        <xdr:cNvPr id="1660" name="Picture 4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69652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629</xdr:row>
      <xdr:rowOff>0</xdr:rowOff>
    </xdr:from>
    <xdr:to>
      <xdr:col>30</xdr:col>
      <xdr:colOff>9525</xdr:colOff>
      <xdr:row>629</xdr:row>
      <xdr:rowOff>0</xdr:rowOff>
    </xdr:to>
    <xdr:pic>
      <xdr:nvPicPr>
        <xdr:cNvPr id="1661" name="Picture 4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0090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630</xdr:row>
      <xdr:rowOff>0</xdr:rowOff>
    </xdr:from>
    <xdr:to>
      <xdr:col>30</xdr:col>
      <xdr:colOff>9525</xdr:colOff>
      <xdr:row>630</xdr:row>
      <xdr:rowOff>0</xdr:rowOff>
    </xdr:to>
    <xdr:pic>
      <xdr:nvPicPr>
        <xdr:cNvPr id="1662" name="Picture 4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0529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631</xdr:row>
      <xdr:rowOff>0</xdr:rowOff>
    </xdr:from>
    <xdr:to>
      <xdr:col>30</xdr:col>
      <xdr:colOff>9525</xdr:colOff>
      <xdr:row>631</xdr:row>
      <xdr:rowOff>0</xdr:rowOff>
    </xdr:to>
    <xdr:pic>
      <xdr:nvPicPr>
        <xdr:cNvPr id="1663" name="Picture 4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0967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632</xdr:row>
      <xdr:rowOff>0</xdr:rowOff>
    </xdr:from>
    <xdr:to>
      <xdr:col>30</xdr:col>
      <xdr:colOff>9525</xdr:colOff>
      <xdr:row>632</xdr:row>
      <xdr:rowOff>0</xdr:rowOff>
    </xdr:to>
    <xdr:pic>
      <xdr:nvPicPr>
        <xdr:cNvPr id="1664" name="Picture 4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1405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633</xdr:row>
      <xdr:rowOff>0</xdr:rowOff>
    </xdr:from>
    <xdr:to>
      <xdr:col>30</xdr:col>
      <xdr:colOff>9525</xdr:colOff>
      <xdr:row>633</xdr:row>
      <xdr:rowOff>0</xdr:rowOff>
    </xdr:to>
    <xdr:pic>
      <xdr:nvPicPr>
        <xdr:cNvPr id="1665" name="Picture 4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184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634</xdr:row>
      <xdr:rowOff>0</xdr:rowOff>
    </xdr:from>
    <xdr:to>
      <xdr:col>30</xdr:col>
      <xdr:colOff>9525</xdr:colOff>
      <xdr:row>634</xdr:row>
      <xdr:rowOff>0</xdr:rowOff>
    </xdr:to>
    <xdr:pic>
      <xdr:nvPicPr>
        <xdr:cNvPr id="1666" name="Picture 4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228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635</xdr:row>
      <xdr:rowOff>0</xdr:rowOff>
    </xdr:from>
    <xdr:to>
      <xdr:col>30</xdr:col>
      <xdr:colOff>9525</xdr:colOff>
      <xdr:row>635</xdr:row>
      <xdr:rowOff>0</xdr:rowOff>
    </xdr:to>
    <xdr:pic>
      <xdr:nvPicPr>
        <xdr:cNvPr id="1667" name="Picture 4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271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636</xdr:row>
      <xdr:rowOff>0</xdr:rowOff>
    </xdr:from>
    <xdr:to>
      <xdr:col>30</xdr:col>
      <xdr:colOff>9525</xdr:colOff>
      <xdr:row>636</xdr:row>
      <xdr:rowOff>0</xdr:rowOff>
    </xdr:to>
    <xdr:pic>
      <xdr:nvPicPr>
        <xdr:cNvPr id="1668" name="Picture 43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3157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637</xdr:row>
      <xdr:rowOff>0</xdr:rowOff>
    </xdr:from>
    <xdr:to>
      <xdr:col>30</xdr:col>
      <xdr:colOff>9525</xdr:colOff>
      <xdr:row>637</xdr:row>
      <xdr:rowOff>0</xdr:rowOff>
    </xdr:to>
    <xdr:pic>
      <xdr:nvPicPr>
        <xdr:cNvPr id="1669" name="Picture 44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35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638</xdr:row>
      <xdr:rowOff>0</xdr:rowOff>
    </xdr:from>
    <xdr:to>
      <xdr:col>30</xdr:col>
      <xdr:colOff>9525</xdr:colOff>
      <xdr:row>638</xdr:row>
      <xdr:rowOff>0</xdr:rowOff>
    </xdr:to>
    <xdr:pic>
      <xdr:nvPicPr>
        <xdr:cNvPr id="1670" name="Picture 4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40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151</xdr:row>
      <xdr:rowOff>0</xdr:rowOff>
    </xdr:from>
    <xdr:to>
      <xdr:col>30</xdr:col>
      <xdr:colOff>9525</xdr:colOff>
      <xdr:row>151</xdr:row>
      <xdr:rowOff>0</xdr:rowOff>
    </xdr:to>
    <xdr:pic>
      <xdr:nvPicPr>
        <xdr:cNvPr id="1671" name="Picture 4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4472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640</xdr:row>
      <xdr:rowOff>0</xdr:rowOff>
    </xdr:from>
    <xdr:to>
      <xdr:col>30</xdr:col>
      <xdr:colOff>9525</xdr:colOff>
      <xdr:row>640</xdr:row>
      <xdr:rowOff>0</xdr:rowOff>
    </xdr:to>
    <xdr:pic>
      <xdr:nvPicPr>
        <xdr:cNvPr id="1672" name="Picture 4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491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641</xdr:row>
      <xdr:rowOff>0</xdr:rowOff>
    </xdr:from>
    <xdr:to>
      <xdr:col>30</xdr:col>
      <xdr:colOff>9525</xdr:colOff>
      <xdr:row>641</xdr:row>
      <xdr:rowOff>0</xdr:rowOff>
    </xdr:to>
    <xdr:pic>
      <xdr:nvPicPr>
        <xdr:cNvPr id="1673" name="Picture 4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5348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642</xdr:row>
      <xdr:rowOff>0</xdr:rowOff>
    </xdr:from>
    <xdr:to>
      <xdr:col>30</xdr:col>
      <xdr:colOff>9525</xdr:colOff>
      <xdr:row>642</xdr:row>
      <xdr:rowOff>0</xdr:rowOff>
    </xdr:to>
    <xdr:pic>
      <xdr:nvPicPr>
        <xdr:cNvPr id="1674" name="Picture 44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578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643</xdr:row>
      <xdr:rowOff>0</xdr:rowOff>
    </xdr:from>
    <xdr:to>
      <xdr:col>30</xdr:col>
      <xdr:colOff>9525</xdr:colOff>
      <xdr:row>643</xdr:row>
      <xdr:rowOff>0</xdr:rowOff>
    </xdr:to>
    <xdr:pic>
      <xdr:nvPicPr>
        <xdr:cNvPr id="1675" name="Picture 4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622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644</xdr:row>
      <xdr:rowOff>0</xdr:rowOff>
    </xdr:from>
    <xdr:to>
      <xdr:col>30</xdr:col>
      <xdr:colOff>9525</xdr:colOff>
      <xdr:row>644</xdr:row>
      <xdr:rowOff>0</xdr:rowOff>
    </xdr:to>
    <xdr:pic>
      <xdr:nvPicPr>
        <xdr:cNvPr id="1676" name="Picture 4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666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645</xdr:row>
      <xdr:rowOff>0</xdr:rowOff>
    </xdr:from>
    <xdr:to>
      <xdr:col>30</xdr:col>
      <xdr:colOff>9525</xdr:colOff>
      <xdr:row>645</xdr:row>
      <xdr:rowOff>0</xdr:rowOff>
    </xdr:to>
    <xdr:pic>
      <xdr:nvPicPr>
        <xdr:cNvPr id="1677" name="Picture 4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710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646</xdr:row>
      <xdr:rowOff>0</xdr:rowOff>
    </xdr:from>
    <xdr:to>
      <xdr:col>30</xdr:col>
      <xdr:colOff>9525</xdr:colOff>
      <xdr:row>646</xdr:row>
      <xdr:rowOff>0</xdr:rowOff>
    </xdr:to>
    <xdr:pic>
      <xdr:nvPicPr>
        <xdr:cNvPr id="1678" name="Picture 4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753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203</xdr:row>
      <xdr:rowOff>0</xdr:rowOff>
    </xdr:from>
    <xdr:to>
      <xdr:col>30</xdr:col>
      <xdr:colOff>9525</xdr:colOff>
      <xdr:row>203</xdr:row>
      <xdr:rowOff>0</xdr:rowOff>
    </xdr:to>
    <xdr:pic>
      <xdr:nvPicPr>
        <xdr:cNvPr id="1679" name="Picture 4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7977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648</xdr:row>
      <xdr:rowOff>0</xdr:rowOff>
    </xdr:from>
    <xdr:to>
      <xdr:col>30</xdr:col>
      <xdr:colOff>9525</xdr:colOff>
      <xdr:row>648</xdr:row>
      <xdr:rowOff>0</xdr:rowOff>
    </xdr:to>
    <xdr:pic>
      <xdr:nvPicPr>
        <xdr:cNvPr id="1680" name="Picture 4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841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216</xdr:row>
      <xdr:rowOff>0</xdr:rowOff>
    </xdr:from>
    <xdr:to>
      <xdr:col>30</xdr:col>
      <xdr:colOff>9525</xdr:colOff>
      <xdr:row>216</xdr:row>
      <xdr:rowOff>0</xdr:rowOff>
    </xdr:to>
    <xdr:pic>
      <xdr:nvPicPr>
        <xdr:cNvPr id="1681" name="Picture 4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8853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650</xdr:row>
      <xdr:rowOff>0</xdr:rowOff>
    </xdr:from>
    <xdr:to>
      <xdr:col>30</xdr:col>
      <xdr:colOff>9525</xdr:colOff>
      <xdr:row>650</xdr:row>
      <xdr:rowOff>0</xdr:rowOff>
    </xdr:to>
    <xdr:pic>
      <xdr:nvPicPr>
        <xdr:cNvPr id="1682" name="Picture 4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929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651</xdr:row>
      <xdr:rowOff>0</xdr:rowOff>
    </xdr:from>
    <xdr:to>
      <xdr:col>30</xdr:col>
      <xdr:colOff>9525</xdr:colOff>
      <xdr:row>651</xdr:row>
      <xdr:rowOff>0</xdr:rowOff>
    </xdr:to>
    <xdr:pic>
      <xdr:nvPicPr>
        <xdr:cNvPr id="1683" name="Picture 4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79730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652</xdr:row>
      <xdr:rowOff>0</xdr:rowOff>
    </xdr:from>
    <xdr:to>
      <xdr:col>30</xdr:col>
      <xdr:colOff>9525</xdr:colOff>
      <xdr:row>652</xdr:row>
      <xdr:rowOff>0</xdr:rowOff>
    </xdr:to>
    <xdr:pic>
      <xdr:nvPicPr>
        <xdr:cNvPr id="1684" name="Picture 4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016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653</xdr:row>
      <xdr:rowOff>0</xdr:rowOff>
    </xdr:from>
    <xdr:to>
      <xdr:col>30</xdr:col>
      <xdr:colOff>9525</xdr:colOff>
      <xdr:row>653</xdr:row>
      <xdr:rowOff>0</xdr:rowOff>
    </xdr:to>
    <xdr:pic>
      <xdr:nvPicPr>
        <xdr:cNvPr id="1685" name="Picture 4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060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654</xdr:row>
      <xdr:rowOff>0</xdr:rowOff>
    </xdr:from>
    <xdr:to>
      <xdr:col>30</xdr:col>
      <xdr:colOff>9525</xdr:colOff>
      <xdr:row>654</xdr:row>
      <xdr:rowOff>0</xdr:rowOff>
    </xdr:to>
    <xdr:pic>
      <xdr:nvPicPr>
        <xdr:cNvPr id="1686" name="Picture 4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104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655</xdr:row>
      <xdr:rowOff>0</xdr:rowOff>
    </xdr:from>
    <xdr:to>
      <xdr:col>30</xdr:col>
      <xdr:colOff>9525</xdr:colOff>
      <xdr:row>655</xdr:row>
      <xdr:rowOff>0</xdr:rowOff>
    </xdr:to>
    <xdr:pic>
      <xdr:nvPicPr>
        <xdr:cNvPr id="1687" name="Picture 4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148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656</xdr:row>
      <xdr:rowOff>0</xdr:rowOff>
    </xdr:from>
    <xdr:to>
      <xdr:col>30</xdr:col>
      <xdr:colOff>9525</xdr:colOff>
      <xdr:row>656</xdr:row>
      <xdr:rowOff>0</xdr:rowOff>
    </xdr:to>
    <xdr:pic>
      <xdr:nvPicPr>
        <xdr:cNvPr id="1688" name="Picture 4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192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657</xdr:row>
      <xdr:rowOff>0</xdr:rowOff>
    </xdr:from>
    <xdr:to>
      <xdr:col>30</xdr:col>
      <xdr:colOff>9525</xdr:colOff>
      <xdr:row>657</xdr:row>
      <xdr:rowOff>0</xdr:rowOff>
    </xdr:to>
    <xdr:pic>
      <xdr:nvPicPr>
        <xdr:cNvPr id="1689" name="Picture 4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2359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658</xdr:row>
      <xdr:rowOff>0</xdr:rowOff>
    </xdr:from>
    <xdr:to>
      <xdr:col>30</xdr:col>
      <xdr:colOff>9525</xdr:colOff>
      <xdr:row>658</xdr:row>
      <xdr:rowOff>0</xdr:rowOff>
    </xdr:to>
    <xdr:pic>
      <xdr:nvPicPr>
        <xdr:cNvPr id="1690" name="Picture 4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279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659</xdr:row>
      <xdr:rowOff>0</xdr:rowOff>
    </xdr:from>
    <xdr:to>
      <xdr:col>30</xdr:col>
      <xdr:colOff>9525</xdr:colOff>
      <xdr:row>659</xdr:row>
      <xdr:rowOff>0</xdr:rowOff>
    </xdr:to>
    <xdr:pic>
      <xdr:nvPicPr>
        <xdr:cNvPr id="1691" name="Picture 4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3235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660</xdr:row>
      <xdr:rowOff>0</xdr:rowOff>
    </xdr:from>
    <xdr:to>
      <xdr:col>30</xdr:col>
      <xdr:colOff>9525</xdr:colOff>
      <xdr:row>660</xdr:row>
      <xdr:rowOff>0</xdr:rowOff>
    </xdr:to>
    <xdr:pic>
      <xdr:nvPicPr>
        <xdr:cNvPr id="1692" name="Picture 4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3673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661</xdr:row>
      <xdr:rowOff>0</xdr:rowOff>
    </xdr:from>
    <xdr:to>
      <xdr:col>30</xdr:col>
      <xdr:colOff>9525</xdr:colOff>
      <xdr:row>661</xdr:row>
      <xdr:rowOff>0</xdr:rowOff>
    </xdr:to>
    <xdr:pic>
      <xdr:nvPicPr>
        <xdr:cNvPr id="1693" name="Picture 4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4111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662</xdr:row>
      <xdr:rowOff>0</xdr:rowOff>
    </xdr:from>
    <xdr:to>
      <xdr:col>30</xdr:col>
      <xdr:colOff>9525</xdr:colOff>
      <xdr:row>662</xdr:row>
      <xdr:rowOff>0</xdr:rowOff>
    </xdr:to>
    <xdr:pic>
      <xdr:nvPicPr>
        <xdr:cNvPr id="1694" name="Picture 4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454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663</xdr:row>
      <xdr:rowOff>0</xdr:rowOff>
    </xdr:from>
    <xdr:to>
      <xdr:col>30</xdr:col>
      <xdr:colOff>9525</xdr:colOff>
      <xdr:row>663</xdr:row>
      <xdr:rowOff>0</xdr:rowOff>
    </xdr:to>
    <xdr:pic>
      <xdr:nvPicPr>
        <xdr:cNvPr id="1695" name="Picture 4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498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664</xdr:row>
      <xdr:rowOff>0</xdr:rowOff>
    </xdr:from>
    <xdr:to>
      <xdr:col>30</xdr:col>
      <xdr:colOff>9525</xdr:colOff>
      <xdr:row>664</xdr:row>
      <xdr:rowOff>0</xdr:rowOff>
    </xdr:to>
    <xdr:pic>
      <xdr:nvPicPr>
        <xdr:cNvPr id="1696" name="Picture 4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542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665</xdr:row>
      <xdr:rowOff>0</xdr:rowOff>
    </xdr:from>
    <xdr:to>
      <xdr:col>30</xdr:col>
      <xdr:colOff>9525</xdr:colOff>
      <xdr:row>665</xdr:row>
      <xdr:rowOff>0</xdr:rowOff>
    </xdr:to>
    <xdr:pic>
      <xdr:nvPicPr>
        <xdr:cNvPr id="1697" name="Picture 4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586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666</xdr:row>
      <xdr:rowOff>0</xdr:rowOff>
    </xdr:from>
    <xdr:to>
      <xdr:col>30</xdr:col>
      <xdr:colOff>9525</xdr:colOff>
      <xdr:row>666</xdr:row>
      <xdr:rowOff>0</xdr:rowOff>
    </xdr:to>
    <xdr:pic>
      <xdr:nvPicPr>
        <xdr:cNvPr id="1698" name="Picture 46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630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667</xdr:row>
      <xdr:rowOff>0</xdr:rowOff>
    </xdr:from>
    <xdr:to>
      <xdr:col>30</xdr:col>
      <xdr:colOff>9525</xdr:colOff>
      <xdr:row>667</xdr:row>
      <xdr:rowOff>0</xdr:rowOff>
    </xdr:to>
    <xdr:pic>
      <xdr:nvPicPr>
        <xdr:cNvPr id="1699" name="Picture 47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674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668</xdr:row>
      <xdr:rowOff>0</xdr:rowOff>
    </xdr:from>
    <xdr:to>
      <xdr:col>30</xdr:col>
      <xdr:colOff>9525</xdr:colOff>
      <xdr:row>668</xdr:row>
      <xdr:rowOff>0</xdr:rowOff>
    </xdr:to>
    <xdr:pic>
      <xdr:nvPicPr>
        <xdr:cNvPr id="1700" name="Picture 47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717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669</xdr:row>
      <xdr:rowOff>0</xdr:rowOff>
    </xdr:from>
    <xdr:to>
      <xdr:col>30</xdr:col>
      <xdr:colOff>9525</xdr:colOff>
      <xdr:row>669</xdr:row>
      <xdr:rowOff>0</xdr:rowOff>
    </xdr:to>
    <xdr:pic>
      <xdr:nvPicPr>
        <xdr:cNvPr id="1701" name="Picture 47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7616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670</xdr:row>
      <xdr:rowOff>0</xdr:rowOff>
    </xdr:from>
    <xdr:to>
      <xdr:col>30</xdr:col>
      <xdr:colOff>9525</xdr:colOff>
      <xdr:row>670</xdr:row>
      <xdr:rowOff>0</xdr:rowOff>
    </xdr:to>
    <xdr:pic>
      <xdr:nvPicPr>
        <xdr:cNvPr id="1702" name="Picture 47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805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671</xdr:row>
      <xdr:rowOff>0</xdr:rowOff>
    </xdr:from>
    <xdr:to>
      <xdr:col>30</xdr:col>
      <xdr:colOff>9525</xdr:colOff>
      <xdr:row>671</xdr:row>
      <xdr:rowOff>0</xdr:rowOff>
    </xdr:to>
    <xdr:pic>
      <xdr:nvPicPr>
        <xdr:cNvPr id="1703" name="Picture 47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8493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672</xdr:row>
      <xdr:rowOff>0</xdr:rowOff>
    </xdr:from>
    <xdr:to>
      <xdr:col>30</xdr:col>
      <xdr:colOff>9525</xdr:colOff>
      <xdr:row>672</xdr:row>
      <xdr:rowOff>0</xdr:rowOff>
    </xdr:to>
    <xdr:pic>
      <xdr:nvPicPr>
        <xdr:cNvPr id="1704" name="Picture 47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8931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673</xdr:row>
      <xdr:rowOff>0</xdr:rowOff>
    </xdr:from>
    <xdr:to>
      <xdr:col>30</xdr:col>
      <xdr:colOff>9525</xdr:colOff>
      <xdr:row>673</xdr:row>
      <xdr:rowOff>0</xdr:rowOff>
    </xdr:to>
    <xdr:pic>
      <xdr:nvPicPr>
        <xdr:cNvPr id="1705" name="Picture 47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936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40</xdr:row>
      <xdr:rowOff>0</xdr:rowOff>
    </xdr:from>
    <xdr:to>
      <xdr:col>30</xdr:col>
      <xdr:colOff>9525</xdr:colOff>
      <xdr:row>40</xdr:row>
      <xdr:rowOff>0</xdr:rowOff>
    </xdr:to>
    <xdr:pic>
      <xdr:nvPicPr>
        <xdr:cNvPr id="1534" name="Picture 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8980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675</xdr:row>
      <xdr:rowOff>0</xdr:rowOff>
    </xdr:from>
    <xdr:to>
      <xdr:col>30</xdr:col>
      <xdr:colOff>9525</xdr:colOff>
      <xdr:row>675</xdr:row>
      <xdr:rowOff>0</xdr:rowOff>
    </xdr:to>
    <xdr:pic>
      <xdr:nvPicPr>
        <xdr:cNvPr id="1535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024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676</xdr:row>
      <xdr:rowOff>0</xdr:rowOff>
    </xdr:from>
    <xdr:to>
      <xdr:col>30</xdr:col>
      <xdr:colOff>9525</xdr:colOff>
      <xdr:row>676</xdr:row>
      <xdr:rowOff>0</xdr:rowOff>
    </xdr:to>
    <xdr:pic>
      <xdr:nvPicPr>
        <xdr:cNvPr id="1568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068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677</xdr:row>
      <xdr:rowOff>0</xdr:rowOff>
    </xdr:from>
    <xdr:to>
      <xdr:col>30</xdr:col>
      <xdr:colOff>9525</xdr:colOff>
      <xdr:row>677</xdr:row>
      <xdr:rowOff>0</xdr:rowOff>
    </xdr:to>
    <xdr:pic>
      <xdr:nvPicPr>
        <xdr:cNvPr id="1569" name="Picture 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112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678</xdr:row>
      <xdr:rowOff>0</xdr:rowOff>
    </xdr:from>
    <xdr:to>
      <xdr:col>30</xdr:col>
      <xdr:colOff>9525</xdr:colOff>
      <xdr:row>678</xdr:row>
      <xdr:rowOff>0</xdr:rowOff>
    </xdr:to>
    <xdr:pic>
      <xdr:nvPicPr>
        <xdr:cNvPr id="1570" name="Picture 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156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679</xdr:row>
      <xdr:rowOff>0</xdr:rowOff>
    </xdr:from>
    <xdr:to>
      <xdr:col>30</xdr:col>
      <xdr:colOff>9525</xdr:colOff>
      <xdr:row>679</xdr:row>
      <xdr:rowOff>0</xdr:rowOff>
    </xdr:to>
    <xdr:pic>
      <xdr:nvPicPr>
        <xdr:cNvPr id="1571" name="Picture 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199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680</xdr:row>
      <xdr:rowOff>0</xdr:rowOff>
    </xdr:from>
    <xdr:to>
      <xdr:col>30</xdr:col>
      <xdr:colOff>9525</xdr:colOff>
      <xdr:row>680</xdr:row>
      <xdr:rowOff>0</xdr:rowOff>
    </xdr:to>
    <xdr:pic>
      <xdr:nvPicPr>
        <xdr:cNvPr id="1572" name="Picture 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243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681</xdr:row>
      <xdr:rowOff>0</xdr:rowOff>
    </xdr:from>
    <xdr:to>
      <xdr:col>30</xdr:col>
      <xdr:colOff>9525</xdr:colOff>
      <xdr:row>681</xdr:row>
      <xdr:rowOff>0</xdr:rowOff>
    </xdr:to>
    <xdr:pic>
      <xdr:nvPicPr>
        <xdr:cNvPr id="1573" name="Picture 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2874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682</xdr:row>
      <xdr:rowOff>0</xdr:rowOff>
    </xdr:from>
    <xdr:to>
      <xdr:col>30</xdr:col>
      <xdr:colOff>9525</xdr:colOff>
      <xdr:row>682</xdr:row>
      <xdr:rowOff>0</xdr:rowOff>
    </xdr:to>
    <xdr:pic>
      <xdr:nvPicPr>
        <xdr:cNvPr id="1706" name="Picture 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331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683</xdr:row>
      <xdr:rowOff>0</xdr:rowOff>
    </xdr:from>
    <xdr:to>
      <xdr:col>30</xdr:col>
      <xdr:colOff>9525</xdr:colOff>
      <xdr:row>683</xdr:row>
      <xdr:rowOff>0</xdr:rowOff>
    </xdr:to>
    <xdr:pic>
      <xdr:nvPicPr>
        <xdr:cNvPr id="1707" name="Picture 1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375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684</xdr:row>
      <xdr:rowOff>0</xdr:rowOff>
    </xdr:from>
    <xdr:to>
      <xdr:col>30</xdr:col>
      <xdr:colOff>9525</xdr:colOff>
      <xdr:row>684</xdr:row>
      <xdr:rowOff>0</xdr:rowOff>
    </xdr:to>
    <xdr:pic>
      <xdr:nvPicPr>
        <xdr:cNvPr id="1708" name="Picture 1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418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685</xdr:row>
      <xdr:rowOff>0</xdr:rowOff>
    </xdr:from>
    <xdr:to>
      <xdr:col>30</xdr:col>
      <xdr:colOff>9525</xdr:colOff>
      <xdr:row>685</xdr:row>
      <xdr:rowOff>0</xdr:rowOff>
    </xdr:to>
    <xdr:pic>
      <xdr:nvPicPr>
        <xdr:cNvPr id="1709" name="Picture 1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462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686</xdr:row>
      <xdr:rowOff>0</xdr:rowOff>
    </xdr:from>
    <xdr:to>
      <xdr:col>30</xdr:col>
      <xdr:colOff>9525</xdr:colOff>
      <xdr:row>686</xdr:row>
      <xdr:rowOff>0</xdr:rowOff>
    </xdr:to>
    <xdr:pic>
      <xdr:nvPicPr>
        <xdr:cNvPr id="1710" name="Picture 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506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687</xdr:row>
      <xdr:rowOff>0</xdr:rowOff>
    </xdr:from>
    <xdr:to>
      <xdr:col>30</xdr:col>
      <xdr:colOff>9525</xdr:colOff>
      <xdr:row>687</xdr:row>
      <xdr:rowOff>0</xdr:rowOff>
    </xdr:to>
    <xdr:pic>
      <xdr:nvPicPr>
        <xdr:cNvPr id="1711" name="Picture 1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550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688</xdr:row>
      <xdr:rowOff>0</xdr:rowOff>
    </xdr:from>
    <xdr:to>
      <xdr:col>30</xdr:col>
      <xdr:colOff>9525</xdr:colOff>
      <xdr:row>688</xdr:row>
      <xdr:rowOff>0</xdr:rowOff>
    </xdr:to>
    <xdr:pic>
      <xdr:nvPicPr>
        <xdr:cNvPr id="1712" name="Picture 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5941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689</xdr:row>
      <xdr:rowOff>0</xdr:rowOff>
    </xdr:from>
    <xdr:to>
      <xdr:col>30</xdr:col>
      <xdr:colOff>9525</xdr:colOff>
      <xdr:row>689</xdr:row>
      <xdr:rowOff>0</xdr:rowOff>
    </xdr:to>
    <xdr:pic>
      <xdr:nvPicPr>
        <xdr:cNvPr id="1713" name="Picture 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637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690</xdr:row>
      <xdr:rowOff>0</xdr:rowOff>
    </xdr:from>
    <xdr:to>
      <xdr:col>30</xdr:col>
      <xdr:colOff>9525</xdr:colOff>
      <xdr:row>690</xdr:row>
      <xdr:rowOff>0</xdr:rowOff>
    </xdr:to>
    <xdr:pic>
      <xdr:nvPicPr>
        <xdr:cNvPr id="1714" name="Picture 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681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691</xdr:row>
      <xdr:rowOff>0</xdr:rowOff>
    </xdr:from>
    <xdr:to>
      <xdr:col>30</xdr:col>
      <xdr:colOff>9525</xdr:colOff>
      <xdr:row>691</xdr:row>
      <xdr:rowOff>0</xdr:rowOff>
    </xdr:to>
    <xdr:pic>
      <xdr:nvPicPr>
        <xdr:cNvPr id="1715" name="Picture 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725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692</xdr:row>
      <xdr:rowOff>0</xdr:rowOff>
    </xdr:from>
    <xdr:to>
      <xdr:col>30</xdr:col>
      <xdr:colOff>9525</xdr:colOff>
      <xdr:row>692</xdr:row>
      <xdr:rowOff>0</xdr:rowOff>
    </xdr:to>
    <xdr:pic>
      <xdr:nvPicPr>
        <xdr:cNvPr id="1716" name="Picture 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7694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693</xdr:row>
      <xdr:rowOff>0</xdr:rowOff>
    </xdr:from>
    <xdr:to>
      <xdr:col>30</xdr:col>
      <xdr:colOff>9525</xdr:colOff>
      <xdr:row>693</xdr:row>
      <xdr:rowOff>0</xdr:rowOff>
    </xdr:to>
    <xdr:pic>
      <xdr:nvPicPr>
        <xdr:cNvPr id="1717" name="Picture 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813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694</xdr:row>
      <xdr:rowOff>0</xdr:rowOff>
    </xdr:from>
    <xdr:to>
      <xdr:col>30</xdr:col>
      <xdr:colOff>9525</xdr:colOff>
      <xdr:row>694</xdr:row>
      <xdr:rowOff>0</xdr:rowOff>
    </xdr:to>
    <xdr:pic>
      <xdr:nvPicPr>
        <xdr:cNvPr id="1718" name="Picture 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857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695</xdr:row>
      <xdr:rowOff>0</xdr:rowOff>
    </xdr:from>
    <xdr:to>
      <xdr:col>30</xdr:col>
      <xdr:colOff>9525</xdr:colOff>
      <xdr:row>695</xdr:row>
      <xdr:rowOff>0</xdr:rowOff>
    </xdr:to>
    <xdr:pic>
      <xdr:nvPicPr>
        <xdr:cNvPr id="1719" name="Picture 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900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696</xdr:row>
      <xdr:rowOff>0</xdr:rowOff>
    </xdr:from>
    <xdr:to>
      <xdr:col>30</xdr:col>
      <xdr:colOff>9525</xdr:colOff>
      <xdr:row>696</xdr:row>
      <xdr:rowOff>0</xdr:rowOff>
    </xdr:to>
    <xdr:pic>
      <xdr:nvPicPr>
        <xdr:cNvPr id="1720" name="Picture 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944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212</xdr:row>
      <xdr:rowOff>0</xdr:rowOff>
    </xdr:from>
    <xdr:to>
      <xdr:col>30</xdr:col>
      <xdr:colOff>9525</xdr:colOff>
      <xdr:row>212</xdr:row>
      <xdr:rowOff>0</xdr:rowOff>
    </xdr:to>
    <xdr:pic>
      <xdr:nvPicPr>
        <xdr:cNvPr id="1721" name="Picture 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299885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698</xdr:row>
      <xdr:rowOff>0</xdr:rowOff>
    </xdr:from>
    <xdr:to>
      <xdr:col>30</xdr:col>
      <xdr:colOff>9525</xdr:colOff>
      <xdr:row>698</xdr:row>
      <xdr:rowOff>0</xdr:rowOff>
    </xdr:to>
    <xdr:pic>
      <xdr:nvPicPr>
        <xdr:cNvPr id="1722" name="Picture 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032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699</xdr:row>
      <xdr:rowOff>0</xdr:rowOff>
    </xdr:from>
    <xdr:to>
      <xdr:col>30</xdr:col>
      <xdr:colOff>9525</xdr:colOff>
      <xdr:row>699</xdr:row>
      <xdr:rowOff>0</xdr:rowOff>
    </xdr:to>
    <xdr:pic>
      <xdr:nvPicPr>
        <xdr:cNvPr id="1723" name="Picture 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076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700</xdr:row>
      <xdr:rowOff>0</xdr:rowOff>
    </xdr:from>
    <xdr:to>
      <xdr:col>30</xdr:col>
      <xdr:colOff>9525</xdr:colOff>
      <xdr:row>700</xdr:row>
      <xdr:rowOff>0</xdr:rowOff>
    </xdr:to>
    <xdr:pic>
      <xdr:nvPicPr>
        <xdr:cNvPr id="1724" name="Picture 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119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701</xdr:row>
      <xdr:rowOff>0</xdr:rowOff>
    </xdr:from>
    <xdr:to>
      <xdr:col>30</xdr:col>
      <xdr:colOff>9525</xdr:colOff>
      <xdr:row>701</xdr:row>
      <xdr:rowOff>0</xdr:rowOff>
    </xdr:to>
    <xdr:pic>
      <xdr:nvPicPr>
        <xdr:cNvPr id="1725" name="Picture 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163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702</xdr:row>
      <xdr:rowOff>0</xdr:rowOff>
    </xdr:from>
    <xdr:to>
      <xdr:col>30</xdr:col>
      <xdr:colOff>9525</xdr:colOff>
      <xdr:row>702</xdr:row>
      <xdr:rowOff>0</xdr:rowOff>
    </xdr:to>
    <xdr:pic>
      <xdr:nvPicPr>
        <xdr:cNvPr id="1726" name="Picture 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207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700</xdr:row>
      <xdr:rowOff>0</xdr:rowOff>
    </xdr:from>
    <xdr:to>
      <xdr:col>30</xdr:col>
      <xdr:colOff>9525</xdr:colOff>
      <xdr:row>700</xdr:row>
      <xdr:rowOff>0</xdr:rowOff>
    </xdr:to>
    <xdr:pic>
      <xdr:nvPicPr>
        <xdr:cNvPr id="1727" name="Picture 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251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704</xdr:row>
      <xdr:rowOff>0</xdr:rowOff>
    </xdr:from>
    <xdr:to>
      <xdr:col>30</xdr:col>
      <xdr:colOff>9525</xdr:colOff>
      <xdr:row>704</xdr:row>
      <xdr:rowOff>0</xdr:rowOff>
    </xdr:to>
    <xdr:pic>
      <xdr:nvPicPr>
        <xdr:cNvPr id="1434" name="Picture 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295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705</xdr:row>
      <xdr:rowOff>0</xdr:rowOff>
    </xdr:from>
    <xdr:to>
      <xdr:col>30</xdr:col>
      <xdr:colOff>9525</xdr:colOff>
      <xdr:row>705</xdr:row>
      <xdr:rowOff>0</xdr:rowOff>
    </xdr:to>
    <xdr:pic>
      <xdr:nvPicPr>
        <xdr:cNvPr id="1435" name="Picture 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3390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706</xdr:row>
      <xdr:rowOff>0</xdr:rowOff>
    </xdr:from>
    <xdr:to>
      <xdr:col>30</xdr:col>
      <xdr:colOff>9525</xdr:colOff>
      <xdr:row>706</xdr:row>
      <xdr:rowOff>0</xdr:rowOff>
    </xdr:to>
    <xdr:pic>
      <xdr:nvPicPr>
        <xdr:cNvPr id="1436" name="Picture 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382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707</xdr:row>
      <xdr:rowOff>0</xdr:rowOff>
    </xdr:from>
    <xdr:to>
      <xdr:col>30</xdr:col>
      <xdr:colOff>9525</xdr:colOff>
      <xdr:row>707</xdr:row>
      <xdr:rowOff>0</xdr:rowOff>
    </xdr:to>
    <xdr:pic>
      <xdr:nvPicPr>
        <xdr:cNvPr id="1728" name="Picture 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426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708</xdr:row>
      <xdr:rowOff>0</xdr:rowOff>
    </xdr:from>
    <xdr:to>
      <xdr:col>30</xdr:col>
      <xdr:colOff>9525</xdr:colOff>
      <xdr:row>708</xdr:row>
      <xdr:rowOff>0</xdr:rowOff>
    </xdr:to>
    <xdr:pic>
      <xdr:nvPicPr>
        <xdr:cNvPr id="1729" name="Picture 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4704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709</xdr:row>
      <xdr:rowOff>0</xdr:rowOff>
    </xdr:from>
    <xdr:to>
      <xdr:col>30</xdr:col>
      <xdr:colOff>9525</xdr:colOff>
      <xdr:row>709</xdr:row>
      <xdr:rowOff>0</xdr:rowOff>
    </xdr:to>
    <xdr:pic>
      <xdr:nvPicPr>
        <xdr:cNvPr id="1730" name="Picture 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514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710</xdr:row>
      <xdr:rowOff>0</xdr:rowOff>
    </xdr:from>
    <xdr:to>
      <xdr:col>30</xdr:col>
      <xdr:colOff>9525</xdr:colOff>
      <xdr:row>710</xdr:row>
      <xdr:rowOff>0</xdr:rowOff>
    </xdr:to>
    <xdr:pic>
      <xdr:nvPicPr>
        <xdr:cNvPr id="1731" name="Picture 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558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711</xdr:row>
      <xdr:rowOff>0</xdr:rowOff>
    </xdr:from>
    <xdr:to>
      <xdr:col>30</xdr:col>
      <xdr:colOff>9525</xdr:colOff>
      <xdr:row>711</xdr:row>
      <xdr:rowOff>0</xdr:rowOff>
    </xdr:to>
    <xdr:pic>
      <xdr:nvPicPr>
        <xdr:cNvPr id="1732" name="Picture 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6019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712</xdr:row>
      <xdr:rowOff>0</xdr:rowOff>
    </xdr:from>
    <xdr:to>
      <xdr:col>30</xdr:col>
      <xdr:colOff>9525</xdr:colOff>
      <xdr:row>712</xdr:row>
      <xdr:rowOff>0</xdr:rowOff>
    </xdr:to>
    <xdr:pic>
      <xdr:nvPicPr>
        <xdr:cNvPr id="1733" name="Picture 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64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713</xdr:row>
      <xdr:rowOff>0</xdr:rowOff>
    </xdr:from>
    <xdr:to>
      <xdr:col>30</xdr:col>
      <xdr:colOff>9525</xdr:colOff>
      <xdr:row>713</xdr:row>
      <xdr:rowOff>0</xdr:rowOff>
    </xdr:to>
    <xdr:pic>
      <xdr:nvPicPr>
        <xdr:cNvPr id="1734" name="Picture 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689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714</xdr:row>
      <xdr:rowOff>0</xdr:rowOff>
    </xdr:from>
    <xdr:to>
      <xdr:col>30</xdr:col>
      <xdr:colOff>9525</xdr:colOff>
      <xdr:row>714</xdr:row>
      <xdr:rowOff>0</xdr:rowOff>
    </xdr:to>
    <xdr:pic>
      <xdr:nvPicPr>
        <xdr:cNvPr id="1735" name="Picture 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73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715</xdr:row>
      <xdr:rowOff>0</xdr:rowOff>
    </xdr:from>
    <xdr:to>
      <xdr:col>30</xdr:col>
      <xdr:colOff>9525</xdr:colOff>
      <xdr:row>715</xdr:row>
      <xdr:rowOff>0</xdr:rowOff>
    </xdr:to>
    <xdr:pic>
      <xdr:nvPicPr>
        <xdr:cNvPr id="1736" name="Picture 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7771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716</xdr:row>
      <xdr:rowOff>0</xdr:rowOff>
    </xdr:from>
    <xdr:to>
      <xdr:col>30</xdr:col>
      <xdr:colOff>9525</xdr:colOff>
      <xdr:row>716</xdr:row>
      <xdr:rowOff>0</xdr:rowOff>
    </xdr:to>
    <xdr:pic>
      <xdr:nvPicPr>
        <xdr:cNvPr id="1737" name="Picture 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8209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717</xdr:row>
      <xdr:rowOff>0</xdr:rowOff>
    </xdr:from>
    <xdr:to>
      <xdr:col>30</xdr:col>
      <xdr:colOff>9525</xdr:colOff>
      <xdr:row>717</xdr:row>
      <xdr:rowOff>0</xdr:rowOff>
    </xdr:to>
    <xdr:pic>
      <xdr:nvPicPr>
        <xdr:cNvPr id="1738" name="Picture 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864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718</xdr:row>
      <xdr:rowOff>0</xdr:rowOff>
    </xdr:from>
    <xdr:to>
      <xdr:col>30</xdr:col>
      <xdr:colOff>9525</xdr:colOff>
      <xdr:row>718</xdr:row>
      <xdr:rowOff>0</xdr:rowOff>
    </xdr:to>
    <xdr:pic>
      <xdr:nvPicPr>
        <xdr:cNvPr id="1739" name="Picture 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9086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719</xdr:row>
      <xdr:rowOff>0</xdr:rowOff>
    </xdr:from>
    <xdr:to>
      <xdr:col>30</xdr:col>
      <xdr:colOff>9525</xdr:colOff>
      <xdr:row>719</xdr:row>
      <xdr:rowOff>0</xdr:rowOff>
    </xdr:to>
    <xdr:pic>
      <xdr:nvPicPr>
        <xdr:cNvPr id="1740" name="Picture 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95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720</xdr:row>
      <xdr:rowOff>0</xdr:rowOff>
    </xdr:from>
    <xdr:to>
      <xdr:col>30</xdr:col>
      <xdr:colOff>9525</xdr:colOff>
      <xdr:row>720</xdr:row>
      <xdr:rowOff>0</xdr:rowOff>
    </xdr:to>
    <xdr:pic>
      <xdr:nvPicPr>
        <xdr:cNvPr id="1741" name="Picture 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09962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721</xdr:row>
      <xdr:rowOff>0</xdr:rowOff>
    </xdr:from>
    <xdr:to>
      <xdr:col>30</xdr:col>
      <xdr:colOff>9525</xdr:colOff>
      <xdr:row>721</xdr:row>
      <xdr:rowOff>0</xdr:rowOff>
    </xdr:to>
    <xdr:pic>
      <xdr:nvPicPr>
        <xdr:cNvPr id="1742" name="Picture 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040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722</xdr:row>
      <xdr:rowOff>0</xdr:rowOff>
    </xdr:from>
    <xdr:to>
      <xdr:col>30</xdr:col>
      <xdr:colOff>9525</xdr:colOff>
      <xdr:row>722</xdr:row>
      <xdr:rowOff>0</xdr:rowOff>
    </xdr:to>
    <xdr:pic>
      <xdr:nvPicPr>
        <xdr:cNvPr id="1743" name="Picture 4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083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723</xdr:row>
      <xdr:rowOff>0</xdr:rowOff>
    </xdr:from>
    <xdr:to>
      <xdr:col>30</xdr:col>
      <xdr:colOff>9525</xdr:colOff>
      <xdr:row>723</xdr:row>
      <xdr:rowOff>0</xdr:rowOff>
    </xdr:to>
    <xdr:pic>
      <xdr:nvPicPr>
        <xdr:cNvPr id="1744" name="Picture 5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127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724</xdr:row>
      <xdr:rowOff>0</xdr:rowOff>
    </xdr:from>
    <xdr:to>
      <xdr:col>30</xdr:col>
      <xdr:colOff>9525</xdr:colOff>
      <xdr:row>724</xdr:row>
      <xdr:rowOff>0</xdr:rowOff>
    </xdr:to>
    <xdr:pic>
      <xdr:nvPicPr>
        <xdr:cNvPr id="1745" name="Picture 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171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725</xdr:row>
      <xdr:rowOff>0</xdr:rowOff>
    </xdr:from>
    <xdr:to>
      <xdr:col>30</xdr:col>
      <xdr:colOff>9525</xdr:colOff>
      <xdr:row>725</xdr:row>
      <xdr:rowOff>0</xdr:rowOff>
    </xdr:to>
    <xdr:pic>
      <xdr:nvPicPr>
        <xdr:cNvPr id="1746" name="Picture 5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215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726</xdr:row>
      <xdr:rowOff>0</xdr:rowOff>
    </xdr:from>
    <xdr:to>
      <xdr:col>30</xdr:col>
      <xdr:colOff>9525</xdr:colOff>
      <xdr:row>726</xdr:row>
      <xdr:rowOff>0</xdr:rowOff>
    </xdr:to>
    <xdr:pic>
      <xdr:nvPicPr>
        <xdr:cNvPr id="1747" name="Picture 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25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727</xdr:row>
      <xdr:rowOff>0</xdr:rowOff>
    </xdr:from>
    <xdr:to>
      <xdr:col>30</xdr:col>
      <xdr:colOff>9525</xdr:colOff>
      <xdr:row>727</xdr:row>
      <xdr:rowOff>0</xdr:rowOff>
    </xdr:to>
    <xdr:pic>
      <xdr:nvPicPr>
        <xdr:cNvPr id="1748" name="Picture 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3029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728</xdr:row>
      <xdr:rowOff>0</xdr:rowOff>
    </xdr:from>
    <xdr:to>
      <xdr:col>30</xdr:col>
      <xdr:colOff>9525</xdr:colOff>
      <xdr:row>728</xdr:row>
      <xdr:rowOff>0</xdr:rowOff>
    </xdr:to>
    <xdr:pic>
      <xdr:nvPicPr>
        <xdr:cNvPr id="1749" name="Picture 5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3467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729</xdr:row>
      <xdr:rowOff>0</xdr:rowOff>
    </xdr:from>
    <xdr:to>
      <xdr:col>30</xdr:col>
      <xdr:colOff>9525</xdr:colOff>
      <xdr:row>729</xdr:row>
      <xdr:rowOff>0</xdr:rowOff>
    </xdr:to>
    <xdr:pic>
      <xdr:nvPicPr>
        <xdr:cNvPr id="1750" name="Picture 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390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730</xdr:row>
      <xdr:rowOff>0</xdr:rowOff>
    </xdr:from>
    <xdr:to>
      <xdr:col>30</xdr:col>
      <xdr:colOff>9525</xdr:colOff>
      <xdr:row>730</xdr:row>
      <xdr:rowOff>0</xdr:rowOff>
    </xdr:to>
    <xdr:pic>
      <xdr:nvPicPr>
        <xdr:cNvPr id="1751" name="Picture 5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434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731</xdr:row>
      <xdr:rowOff>0</xdr:rowOff>
    </xdr:from>
    <xdr:to>
      <xdr:col>30</xdr:col>
      <xdr:colOff>9525</xdr:colOff>
      <xdr:row>731</xdr:row>
      <xdr:rowOff>0</xdr:rowOff>
    </xdr:to>
    <xdr:pic>
      <xdr:nvPicPr>
        <xdr:cNvPr id="1752" name="Picture 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47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732</xdr:row>
      <xdr:rowOff>0</xdr:rowOff>
    </xdr:from>
    <xdr:to>
      <xdr:col>30</xdr:col>
      <xdr:colOff>9525</xdr:colOff>
      <xdr:row>732</xdr:row>
      <xdr:rowOff>0</xdr:rowOff>
    </xdr:to>
    <xdr:pic>
      <xdr:nvPicPr>
        <xdr:cNvPr id="1753" name="Picture 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522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733</xdr:row>
      <xdr:rowOff>0</xdr:rowOff>
    </xdr:from>
    <xdr:to>
      <xdr:col>30</xdr:col>
      <xdr:colOff>9525</xdr:colOff>
      <xdr:row>733</xdr:row>
      <xdr:rowOff>0</xdr:rowOff>
    </xdr:to>
    <xdr:pic>
      <xdr:nvPicPr>
        <xdr:cNvPr id="1754" name="Picture 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565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1091</xdr:row>
      <xdr:rowOff>0</xdr:rowOff>
    </xdr:from>
    <xdr:to>
      <xdr:col>30</xdr:col>
      <xdr:colOff>9525</xdr:colOff>
      <xdr:row>1091</xdr:row>
      <xdr:rowOff>0</xdr:rowOff>
    </xdr:to>
    <xdr:pic>
      <xdr:nvPicPr>
        <xdr:cNvPr id="1755" name="Picture 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609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735</xdr:row>
      <xdr:rowOff>0</xdr:rowOff>
    </xdr:from>
    <xdr:to>
      <xdr:col>30</xdr:col>
      <xdr:colOff>9525</xdr:colOff>
      <xdr:row>735</xdr:row>
      <xdr:rowOff>0</xdr:rowOff>
    </xdr:to>
    <xdr:pic>
      <xdr:nvPicPr>
        <xdr:cNvPr id="1756" name="Picture 6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653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736</xdr:row>
      <xdr:rowOff>0</xdr:rowOff>
    </xdr:from>
    <xdr:to>
      <xdr:col>30</xdr:col>
      <xdr:colOff>9525</xdr:colOff>
      <xdr:row>736</xdr:row>
      <xdr:rowOff>0</xdr:rowOff>
    </xdr:to>
    <xdr:pic>
      <xdr:nvPicPr>
        <xdr:cNvPr id="1757" name="Picture 6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6972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737</xdr:row>
      <xdr:rowOff>0</xdr:rowOff>
    </xdr:from>
    <xdr:to>
      <xdr:col>30</xdr:col>
      <xdr:colOff>9525</xdr:colOff>
      <xdr:row>737</xdr:row>
      <xdr:rowOff>0</xdr:rowOff>
    </xdr:to>
    <xdr:pic>
      <xdr:nvPicPr>
        <xdr:cNvPr id="1758" name="Picture 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741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738</xdr:row>
      <xdr:rowOff>0</xdr:rowOff>
    </xdr:from>
    <xdr:to>
      <xdr:col>30</xdr:col>
      <xdr:colOff>9525</xdr:colOff>
      <xdr:row>738</xdr:row>
      <xdr:rowOff>0</xdr:rowOff>
    </xdr:to>
    <xdr:pic>
      <xdr:nvPicPr>
        <xdr:cNvPr id="1759" name="Picture 6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784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739</xdr:row>
      <xdr:rowOff>0</xdr:rowOff>
    </xdr:from>
    <xdr:to>
      <xdr:col>30</xdr:col>
      <xdr:colOff>9525</xdr:colOff>
      <xdr:row>739</xdr:row>
      <xdr:rowOff>0</xdr:rowOff>
    </xdr:to>
    <xdr:pic>
      <xdr:nvPicPr>
        <xdr:cNvPr id="1760" name="Picture 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8287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740</xdr:row>
      <xdr:rowOff>0</xdr:rowOff>
    </xdr:from>
    <xdr:to>
      <xdr:col>30</xdr:col>
      <xdr:colOff>9525</xdr:colOff>
      <xdr:row>740</xdr:row>
      <xdr:rowOff>0</xdr:rowOff>
    </xdr:to>
    <xdr:pic>
      <xdr:nvPicPr>
        <xdr:cNvPr id="1761" name="Picture 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872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1092</xdr:row>
      <xdr:rowOff>0</xdr:rowOff>
    </xdr:from>
    <xdr:to>
      <xdr:col>30</xdr:col>
      <xdr:colOff>9525</xdr:colOff>
      <xdr:row>1092</xdr:row>
      <xdr:rowOff>0</xdr:rowOff>
    </xdr:to>
    <xdr:pic>
      <xdr:nvPicPr>
        <xdr:cNvPr id="1762" name="Picture 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916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742</xdr:row>
      <xdr:rowOff>0</xdr:rowOff>
    </xdr:from>
    <xdr:to>
      <xdr:col>30</xdr:col>
      <xdr:colOff>9525</xdr:colOff>
      <xdr:row>742</xdr:row>
      <xdr:rowOff>0</xdr:rowOff>
    </xdr:to>
    <xdr:pic>
      <xdr:nvPicPr>
        <xdr:cNvPr id="1763" name="Picture 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1960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743</xdr:row>
      <xdr:rowOff>0</xdr:rowOff>
    </xdr:from>
    <xdr:to>
      <xdr:col>30</xdr:col>
      <xdr:colOff>9525</xdr:colOff>
      <xdr:row>743</xdr:row>
      <xdr:rowOff>0</xdr:rowOff>
    </xdr:to>
    <xdr:pic>
      <xdr:nvPicPr>
        <xdr:cNvPr id="1764" name="Picture 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004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744</xdr:row>
      <xdr:rowOff>0</xdr:rowOff>
    </xdr:from>
    <xdr:to>
      <xdr:col>30</xdr:col>
      <xdr:colOff>9525</xdr:colOff>
      <xdr:row>744</xdr:row>
      <xdr:rowOff>0</xdr:rowOff>
    </xdr:to>
    <xdr:pic>
      <xdr:nvPicPr>
        <xdr:cNvPr id="1765" name="Picture 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047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745</xdr:row>
      <xdr:rowOff>0</xdr:rowOff>
    </xdr:from>
    <xdr:to>
      <xdr:col>30</xdr:col>
      <xdr:colOff>9525</xdr:colOff>
      <xdr:row>745</xdr:row>
      <xdr:rowOff>0</xdr:rowOff>
    </xdr:to>
    <xdr:pic>
      <xdr:nvPicPr>
        <xdr:cNvPr id="1766" name="Picture 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091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746</xdr:row>
      <xdr:rowOff>0</xdr:rowOff>
    </xdr:from>
    <xdr:to>
      <xdr:col>30</xdr:col>
      <xdr:colOff>9525</xdr:colOff>
      <xdr:row>746</xdr:row>
      <xdr:rowOff>0</xdr:rowOff>
    </xdr:to>
    <xdr:pic>
      <xdr:nvPicPr>
        <xdr:cNvPr id="1767" name="Picture 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135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747</xdr:row>
      <xdr:rowOff>0</xdr:rowOff>
    </xdr:from>
    <xdr:to>
      <xdr:col>30</xdr:col>
      <xdr:colOff>9525</xdr:colOff>
      <xdr:row>747</xdr:row>
      <xdr:rowOff>0</xdr:rowOff>
    </xdr:to>
    <xdr:pic>
      <xdr:nvPicPr>
        <xdr:cNvPr id="1768" name="Picture 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1792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748</xdr:row>
      <xdr:rowOff>0</xdr:rowOff>
    </xdr:from>
    <xdr:to>
      <xdr:col>30</xdr:col>
      <xdr:colOff>9525</xdr:colOff>
      <xdr:row>748</xdr:row>
      <xdr:rowOff>0</xdr:rowOff>
    </xdr:to>
    <xdr:pic>
      <xdr:nvPicPr>
        <xdr:cNvPr id="1769" name="Picture 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223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749</xdr:row>
      <xdr:rowOff>0</xdr:rowOff>
    </xdr:from>
    <xdr:to>
      <xdr:col>30</xdr:col>
      <xdr:colOff>9525</xdr:colOff>
      <xdr:row>749</xdr:row>
      <xdr:rowOff>0</xdr:rowOff>
    </xdr:to>
    <xdr:pic>
      <xdr:nvPicPr>
        <xdr:cNvPr id="1770" name="Picture 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266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750</xdr:row>
      <xdr:rowOff>0</xdr:rowOff>
    </xdr:from>
    <xdr:to>
      <xdr:col>30</xdr:col>
      <xdr:colOff>9525</xdr:colOff>
      <xdr:row>750</xdr:row>
      <xdr:rowOff>0</xdr:rowOff>
    </xdr:to>
    <xdr:pic>
      <xdr:nvPicPr>
        <xdr:cNvPr id="1771" name="Picture 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310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751</xdr:row>
      <xdr:rowOff>0</xdr:rowOff>
    </xdr:from>
    <xdr:to>
      <xdr:col>30</xdr:col>
      <xdr:colOff>9525</xdr:colOff>
      <xdr:row>751</xdr:row>
      <xdr:rowOff>0</xdr:rowOff>
    </xdr:to>
    <xdr:pic>
      <xdr:nvPicPr>
        <xdr:cNvPr id="1772" name="Picture 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3545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752</xdr:row>
      <xdr:rowOff>0</xdr:rowOff>
    </xdr:from>
    <xdr:to>
      <xdr:col>30</xdr:col>
      <xdr:colOff>9525</xdr:colOff>
      <xdr:row>752</xdr:row>
      <xdr:rowOff>0</xdr:rowOff>
    </xdr:to>
    <xdr:pic>
      <xdr:nvPicPr>
        <xdr:cNvPr id="1773" name="Picture 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398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753</xdr:row>
      <xdr:rowOff>0</xdr:rowOff>
    </xdr:from>
    <xdr:to>
      <xdr:col>30</xdr:col>
      <xdr:colOff>9525</xdr:colOff>
      <xdr:row>753</xdr:row>
      <xdr:rowOff>0</xdr:rowOff>
    </xdr:to>
    <xdr:pic>
      <xdr:nvPicPr>
        <xdr:cNvPr id="1774" name="Picture 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442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754</xdr:row>
      <xdr:rowOff>0</xdr:rowOff>
    </xdr:from>
    <xdr:to>
      <xdr:col>30</xdr:col>
      <xdr:colOff>9525</xdr:colOff>
      <xdr:row>754</xdr:row>
      <xdr:rowOff>0</xdr:rowOff>
    </xdr:to>
    <xdr:pic>
      <xdr:nvPicPr>
        <xdr:cNvPr id="1775" name="Picture 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485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755</xdr:row>
      <xdr:rowOff>0</xdr:rowOff>
    </xdr:from>
    <xdr:to>
      <xdr:col>30</xdr:col>
      <xdr:colOff>9525</xdr:colOff>
      <xdr:row>755</xdr:row>
      <xdr:rowOff>0</xdr:rowOff>
    </xdr:to>
    <xdr:pic>
      <xdr:nvPicPr>
        <xdr:cNvPr id="1776" name="Picture 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529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756</xdr:row>
      <xdr:rowOff>0</xdr:rowOff>
    </xdr:from>
    <xdr:to>
      <xdr:col>30</xdr:col>
      <xdr:colOff>9525</xdr:colOff>
      <xdr:row>756</xdr:row>
      <xdr:rowOff>0</xdr:rowOff>
    </xdr:to>
    <xdr:pic>
      <xdr:nvPicPr>
        <xdr:cNvPr id="1777" name="Picture 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573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757</xdr:row>
      <xdr:rowOff>0</xdr:rowOff>
    </xdr:from>
    <xdr:to>
      <xdr:col>30</xdr:col>
      <xdr:colOff>9525</xdr:colOff>
      <xdr:row>757</xdr:row>
      <xdr:rowOff>0</xdr:rowOff>
    </xdr:to>
    <xdr:pic>
      <xdr:nvPicPr>
        <xdr:cNvPr id="1778" name="Picture 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6174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758</xdr:row>
      <xdr:rowOff>0</xdr:rowOff>
    </xdr:from>
    <xdr:to>
      <xdr:col>30</xdr:col>
      <xdr:colOff>9525</xdr:colOff>
      <xdr:row>758</xdr:row>
      <xdr:rowOff>0</xdr:rowOff>
    </xdr:to>
    <xdr:pic>
      <xdr:nvPicPr>
        <xdr:cNvPr id="1779" name="Picture 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661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759</xdr:row>
      <xdr:rowOff>0</xdr:rowOff>
    </xdr:from>
    <xdr:to>
      <xdr:col>30</xdr:col>
      <xdr:colOff>9525</xdr:colOff>
      <xdr:row>759</xdr:row>
      <xdr:rowOff>0</xdr:rowOff>
    </xdr:to>
    <xdr:pic>
      <xdr:nvPicPr>
        <xdr:cNvPr id="1780" name="Picture 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7050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760</xdr:row>
      <xdr:rowOff>0</xdr:rowOff>
    </xdr:from>
    <xdr:to>
      <xdr:col>30</xdr:col>
      <xdr:colOff>9525</xdr:colOff>
      <xdr:row>760</xdr:row>
      <xdr:rowOff>0</xdr:rowOff>
    </xdr:to>
    <xdr:pic>
      <xdr:nvPicPr>
        <xdr:cNvPr id="1781" name="Picture 8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748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761</xdr:row>
      <xdr:rowOff>0</xdr:rowOff>
    </xdr:from>
    <xdr:to>
      <xdr:col>30</xdr:col>
      <xdr:colOff>9525</xdr:colOff>
      <xdr:row>761</xdr:row>
      <xdr:rowOff>0</xdr:rowOff>
    </xdr:to>
    <xdr:pic>
      <xdr:nvPicPr>
        <xdr:cNvPr id="1782" name="Picture 8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792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762</xdr:row>
      <xdr:rowOff>0</xdr:rowOff>
    </xdr:from>
    <xdr:to>
      <xdr:col>30</xdr:col>
      <xdr:colOff>9525</xdr:colOff>
      <xdr:row>762</xdr:row>
      <xdr:rowOff>0</xdr:rowOff>
    </xdr:to>
    <xdr:pic>
      <xdr:nvPicPr>
        <xdr:cNvPr id="1783" name="Picture 8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836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763</xdr:row>
      <xdr:rowOff>0</xdr:rowOff>
    </xdr:from>
    <xdr:to>
      <xdr:col>30</xdr:col>
      <xdr:colOff>9525</xdr:colOff>
      <xdr:row>763</xdr:row>
      <xdr:rowOff>0</xdr:rowOff>
    </xdr:to>
    <xdr:pic>
      <xdr:nvPicPr>
        <xdr:cNvPr id="1784" name="Picture 9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880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764</xdr:row>
      <xdr:rowOff>0</xdr:rowOff>
    </xdr:from>
    <xdr:to>
      <xdr:col>30</xdr:col>
      <xdr:colOff>9525</xdr:colOff>
      <xdr:row>764</xdr:row>
      <xdr:rowOff>0</xdr:rowOff>
    </xdr:to>
    <xdr:pic>
      <xdr:nvPicPr>
        <xdr:cNvPr id="1785" name="Picture 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924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765</xdr:row>
      <xdr:rowOff>0</xdr:rowOff>
    </xdr:from>
    <xdr:to>
      <xdr:col>30</xdr:col>
      <xdr:colOff>9525</xdr:colOff>
      <xdr:row>765</xdr:row>
      <xdr:rowOff>0</xdr:rowOff>
    </xdr:to>
    <xdr:pic>
      <xdr:nvPicPr>
        <xdr:cNvPr id="1786" name="Picture 9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2967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766</xdr:row>
      <xdr:rowOff>0</xdr:rowOff>
    </xdr:from>
    <xdr:to>
      <xdr:col>30</xdr:col>
      <xdr:colOff>9525</xdr:colOff>
      <xdr:row>766</xdr:row>
      <xdr:rowOff>0</xdr:rowOff>
    </xdr:to>
    <xdr:pic>
      <xdr:nvPicPr>
        <xdr:cNvPr id="1787" name="Picture 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011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767</xdr:row>
      <xdr:rowOff>0</xdr:rowOff>
    </xdr:from>
    <xdr:to>
      <xdr:col>30</xdr:col>
      <xdr:colOff>9525</xdr:colOff>
      <xdr:row>767</xdr:row>
      <xdr:rowOff>0</xdr:rowOff>
    </xdr:to>
    <xdr:pic>
      <xdr:nvPicPr>
        <xdr:cNvPr id="1788" name="Picture 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0555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768</xdr:row>
      <xdr:rowOff>0</xdr:rowOff>
    </xdr:from>
    <xdr:to>
      <xdr:col>30</xdr:col>
      <xdr:colOff>9525</xdr:colOff>
      <xdr:row>768</xdr:row>
      <xdr:rowOff>0</xdr:rowOff>
    </xdr:to>
    <xdr:pic>
      <xdr:nvPicPr>
        <xdr:cNvPr id="1789" name="Picture 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099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</xdr:row>
      <xdr:rowOff>0</xdr:rowOff>
    </xdr:from>
    <xdr:to>
      <xdr:col>30</xdr:col>
      <xdr:colOff>9525</xdr:colOff>
      <xdr:row>122</xdr:row>
      <xdr:rowOff>0</xdr:rowOff>
    </xdr:to>
    <xdr:pic>
      <xdr:nvPicPr>
        <xdr:cNvPr id="1790" name="Picture 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1431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770</xdr:row>
      <xdr:rowOff>0</xdr:rowOff>
    </xdr:from>
    <xdr:to>
      <xdr:col>30</xdr:col>
      <xdr:colOff>9525</xdr:colOff>
      <xdr:row>770</xdr:row>
      <xdr:rowOff>0</xdr:rowOff>
    </xdr:to>
    <xdr:pic>
      <xdr:nvPicPr>
        <xdr:cNvPr id="1791" name="Picture 9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187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771</xdr:row>
      <xdr:rowOff>0</xdr:rowOff>
    </xdr:from>
    <xdr:to>
      <xdr:col>30</xdr:col>
      <xdr:colOff>9525</xdr:colOff>
      <xdr:row>771</xdr:row>
      <xdr:rowOff>0</xdr:rowOff>
    </xdr:to>
    <xdr:pic>
      <xdr:nvPicPr>
        <xdr:cNvPr id="1792" name="Picture 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2308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772</xdr:row>
      <xdr:rowOff>0</xdr:rowOff>
    </xdr:from>
    <xdr:to>
      <xdr:col>30</xdr:col>
      <xdr:colOff>9525</xdr:colOff>
      <xdr:row>772</xdr:row>
      <xdr:rowOff>0</xdr:rowOff>
    </xdr:to>
    <xdr:pic>
      <xdr:nvPicPr>
        <xdr:cNvPr id="1793" name="Picture 9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2746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773</xdr:row>
      <xdr:rowOff>0</xdr:rowOff>
    </xdr:from>
    <xdr:to>
      <xdr:col>30</xdr:col>
      <xdr:colOff>9525</xdr:colOff>
      <xdr:row>773</xdr:row>
      <xdr:rowOff>0</xdr:rowOff>
    </xdr:to>
    <xdr:pic>
      <xdr:nvPicPr>
        <xdr:cNvPr id="1794" name="Picture 1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318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774</xdr:row>
      <xdr:rowOff>0</xdr:rowOff>
    </xdr:from>
    <xdr:to>
      <xdr:col>30</xdr:col>
      <xdr:colOff>9525</xdr:colOff>
      <xdr:row>774</xdr:row>
      <xdr:rowOff>0</xdr:rowOff>
    </xdr:to>
    <xdr:pic>
      <xdr:nvPicPr>
        <xdr:cNvPr id="1795" name="Picture 10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362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775</xdr:row>
      <xdr:rowOff>0</xdr:rowOff>
    </xdr:from>
    <xdr:to>
      <xdr:col>30</xdr:col>
      <xdr:colOff>9525</xdr:colOff>
      <xdr:row>775</xdr:row>
      <xdr:rowOff>0</xdr:rowOff>
    </xdr:to>
    <xdr:pic>
      <xdr:nvPicPr>
        <xdr:cNvPr id="1796" name="Picture 1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406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776</xdr:row>
      <xdr:rowOff>0</xdr:rowOff>
    </xdr:from>
    <xdr:to>
      <xdr:col>30</xdr:col>
      <xdr:colOff>9525</xdr:colOff>
      <xdr:row>776</xdr:row>
      <xdr:rowOff>0</xdr:rowOff>
    </xdr:to>
    <xdr:pic>
      <xdr:nvPicPr>
        <xdr:cNvPr id="1797" name="Picture 10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449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777</xdr:row>
      <xdr:rowOff>0</xdr:rowOff>
    </xdr:from>
    <xdr:to>
      <xdr:col>30</xdr:col>
      <xdr:colOff>9525</xdr:colOff>
      <xdr:row>777</xdr:row>
      <xdr:rowOff>0</xdr:rowOff>
    </xdr:to>
    <xdr:pic>
      <xdr:nvPicPr>
        <xdr:cNvPr id="1798" name="Picture 1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493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778</xdr:row>
      <xdr:rowOff>0</xdr:rowOff>
    </xdr:from>
    <xdr:to>
      <xdr:col>30</xdr:col>
      <xdr:colOff>9525</xdr:colOff>
      <xdr:row>778</xdr:row>
      <xdr:rowOff>0</xdr:rowOff>
    </xdr:to>
    <xdr:pic>
      <xdr:nvPicPr>
        <xdr:cNvPr id="1799" name="Picture 10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537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779</xdr:row>
      <xdr:rowOff>0</xdr:rowOff>
    </xdr:from>
    <xdr:to>
      <xdr:col>30</xdr:col>
      <xdr:colOff>9525</xdr:colOff>
      <xdr:row>779</xdr:row>
      <xdr:rowOff>0</xdr:rowOff>
    </xdr:to>
    <xdr:pic>
      <xdr:nvPicPr>
        <xdr:cNvPr id="1800" name="Picture 10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5813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780</xdr:row>
      <xdr:rowOff>0</xdr:rowOff>
    </xdr:from>
    <xdr:to>
      <xdr:col>30</xdr:col>
      <xdr:colOff>9525</xdr:colOff>
      <xdr:row>780</xdr:row>
      <xdr:rowOff>0</xdr:rowOff>
    </xdr:to>
    <xdr:pic>
      <xdr:nvPicPr>
        <xdr:cNvPr id="1801" name="Picture 10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6251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781</xdr:row>
      <xdr:rowOff>0</xdr:rowOff>
    </xdr:from>
    <xdr:to>
      <xdr:col>30</xdr:col>
      <xdr:colOff>9525</xdr:colOff>
      <xdr:row>781</xdr:row>
      <xdr:rowOff>0</xdr:rowOff>
    </xdr:to>
    <xdr:pic>
      <xdr:nvPicPr>
        <xdr:cNvPr id="1802" name="Picture 10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6689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782</xdr:row>
      <xdr:rowOff>0</xdr:rowOff>
    </xdr:from>
    <xdr:to>
      <xdr:col>30</xdr:col>
      <xdr:colOff>9525</xdr:colOff>
      <xdr:row>782</xdr:row>
      <xdr:rowOff>0</xdr:rowOff>
    </xdr:to>
    <xdr:pic>
      <xdr:nvPicPr>
        <xdr:cNvPr id="1803" name="Picture 10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712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783</xdr:row>
      <xdr:rowOff>0</xdr:rowOff>
    </xdr:from>
    <xdr:to>
      <xdr:col>30</xdr:col>
      <xdr:colOff>9525</xdr:colOff>
      <xdr:row>783</xdr:row>
      <xdr:rowOff>0</xdr:rowOff>
    </xdr:to>
    <xdr:pic>
      <xdr:nvPicPr>
        <xdr:cNvPr id="1804" name="Picture 11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756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784</xdr:row>
      <xdr:rowOff>0</xdr:rowOff>
    </xdr:from>
    <xdr:to>
      <xdr:col>30</xdr:col>
      <xdr:colOff>9525</xdr:colOff>
      <xdr:row>784</xdr:row>
      <xdr:rowOff>0</xdr:rowOff>
    </xdr:to>
    <xdr:pic>
      <xdr:nvPicPr>
        <xdr:cNvPr id="1805" name="Picture 11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800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785</xdr:row>
      <xdr:rowOff>0</xdr:rowOff>
    </xdr:from>
    <xdr:to>
      <xdr:col>30</xdr:col>
      <xdr:colOff>9525</xdr:colOff>
      <xdr:row>785</xdr:row>
      <xdr:rowOff>0</xdr:rowOff>
    </xdr:to>
    <xdr:pic>
      <xdr:nvPicPr>
        <xdr:cNvPr id="1806" name="Picture 11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844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786</xdr:row>
      <xdr:rowOff>0</xdr:rowOff>
    </xdr:from>
    <xdr:to>
      <xdr:col>30</xdr:col>
      <xdr:colOff>9525</xdr:colOff>
      <xdr:row>786</xdr:row>
      <xdr:rowOff>0</xdr:rowOff>
    </xdr:to>
    <xdr:pic>
      <xdr:nvPicPr>
        <xdr:cNvPr id="1807" name="Picture 11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888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787</xdr:row>
      <xdr:rowOff>0</xdr:rowOff>
    </xdr:from>
    <xdr:to>
      <xdr:col>30</xdr:col>
      <xdr:colOff>9525</xdr:colOff>
      <xdr:row>787</xdr:row>
      <xdr:rowOff>0</xdr:rowOff>
    </xdr:to>
    <xdr:pic>
      <xdr:nvPicPr>
        <xdr:cNvPr id="1808" name="Picture 11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931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788</xdr:row>
      <xdr:rowOff>0</xdr:rowOff>
    </xdr:from>
    <xdr:to>
      <xdr:col>30</xdr:col>
      <xdr:colOff>9525</xdr:colOff>
      <xdr:row>788</xdr:row>
      <xdr:rowOff>0</xdr:rowOff>
    </xdr:to>
    <xdr:pic>
      <xdr:nvPicPr>
        <xdr:cNvPr id="1809" name="Picture 11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3975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789</xdr:row>
      <xdr:rowOff>0</xdr:rowOff>
    </xdr:from>
    <xdr:to>
      <xdr:col>30</xdr:col>
      <xdr:colOff>9525</xdr:colOff>
      <xdr:row>789</xdr:row>
      <xdr:rowOff>0</xdr:rowOff>
    </xdr:to>
    <xdr:pic>
      <xdr:nvPicPr>
        <xdr:cNvPr id="1810" name="Picture 11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0194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790</xdr:row>
      <xdr:rowOff>0</xdr:rowOff>
    </xdr:from>
    <xdr:to>
      <xdr:col>30</xdr:col>
      <xdr:colOff>9525</xdr:colOff>
      <xdr:row>790</xdr:row>
      <xdr:rowOff>0</xdr:rowOff>
    </xdr:to>
    <xdr:pic>
      <xdr:nvPicPr>
        <xdr:cNvPr id="1811" name="Picture 11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063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791</xdr:row>
      <xdr:rowOff>0</xdr:rowOff>
    </xdr:from>
    <xdr:to>
      <xdr:col>30</xdr:col>
      <xdr:colOff>9525</xdr:colOff>
      <xdr:row>791</xdr:row>
      <xdr:rowOff>0</xdr:rowOff>
    </xdr:to>
    <xdr:pic>
      <xdr:nvPicPr>
        <xdr:cNvPr id="1812" name="Picture 1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1071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792</xdr:row>
      <xdr:rowOff>0</xdr:rowOff>
    </xdr:from>
    <xdr:to>
      <xdr:col>30</xdr:col>
      <xdr:colOff>9525</xdr:colOff>
      <xdr:row>792</xdr:row>
      <xdr:rowOff>0</xdr:rowOff>
    </xdr:to>
    <xdr:pic>
      <xdr:nvPicPr>
        <xdr:cNvPr id="1813" name="Picture 1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1509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793</xdr:row>
      <xdr:rowOff>0</xdr:rowOff>
    </xdr:from>
    <xdr:to>
      <xdr:col>30</xdr:col>
      <xdr:colOff>9525</xdr:colOff>
      <xdr:row>793</xdr:row>
      <xdr:rowOff>0</xdr:rowOff>
    </xdr:to>
    <xdr:pic>
      <xdr:nvPicPr>
        <xdr:cNvPr id="1814" name="Picture 1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194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794</xdr:row>
      <xdr:rowOff>0</xdr:rowOff>
    </xdr:from>
    <xdr:to>
      <xdr:col>30</xdr:col>
      <xdr:colOff>9525</xdr:colOff>
      <xdr:row>794</xdr:row>
      <xdr:rowOff>0</xdr:rowOff>
    </xdr:to>
    <xdr:pic>
      <xdr:nvPicPr>
        <xdr:cNvPr id="1815" name="Picture 1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238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795</xdr:row>
      <xdr:rowOff>0</xdr:rowOff>
    </xdr:from>
    <xdr:to>
      <xdr:col>30</xdr:col>
      <xdr:colOff>9525</xdr:colOff>
      <xdr:row>795</xdr:row>
      <xdr:rowOff>0</xdr:rowOff>
    </xdr:to>
    <xdr:pic>
      <xdr:nvPicPr>
        <xdr:cNvPr id="1816" name="Picture 12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2823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796</xdr:row>
      <xdr:rowOff>0</xdr:rowOff>
    </xdr:from>
    <xdr:to>
      <xdr:col>30</xdr:col>
      <xdr:colOff>9525</xdr:colOff>
      <xdr:row>796</xdr:row>
      <xdr:rowOff>0</xdr:rowOff>
    </xdr:to>
    <xdr:pic>
      <xdr:nvPicPr>
        <xdr:cNvPr id="1817" name="Picture 12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3261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797</xdr:row>
      <xdr:rowOff>0</xdr:rowOff>
    </xdr:from>
    <xdr:to>
      <xdr:col>30</xdr:col>
      <xdr:colOff>9525</xdr:colOff>
      <xdr:row>797</xdr:row>
      <xdr:rowOff>0</xdr:rowOff>
    </xdr:to>
    <xdr:pic>
      <xdr:nvPicPr>
        <xdr:cNvPr id="1818" name="Picture 12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370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798</xdr:row>
      <xdr:rowOff>0</xdr:rowOff>
    </xdr:from>
    <xdr:to>
      <xdr:col>30</xdr:col>
      <xdr:colOff>9525</xdr:colOff>
      <xdr:row>798</xdr:row>
      <xdr:rowOff>0</xdr:rowOff>
    </xdr:to>
    <xdr:pic>
      <xdr:nvPicPr>
        <xdr:cNvPr id="1819" name="Picture 12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413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799</xdr:row>
      <xdr:rowOff>0</xdr:rowOff>
    </xdr:from>
    <xdr:to>
      <xdr:col>30</xdr:col>
      <xdr:colOff>9525</xdr:colOff>
      <xdr:row>799</xdr:row>
      <xdr:rowOff>0</xdr:rowOff>
    </xdr:to>
    <xdr:pic>
      <xdr:nvPicPr>
        <xdr:cNvPr id="1820" name="Picture 12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4576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800</xdr:row>
      <xdr:rowOff>0</xdr:rowOff>
    </xdr:from>
    <xdr:to>
      <xdr:col>30</xdr:col>
      <xdr:colOff>9525</xdr:colOff>
      <xdr:row>800</xdr:row>
      <xdr:rowOff>0</xdr:rowOff>
    </xdr:to>
    <xdr:pic>
      <xdr:nvPicPr>
        <xdr:cNvPr id="1821" name="Picture 1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5014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801</xdr:row>
      <xdr:rowOff>0</xdr:rowOff>
    </xdr:from>
    <xdr:to>
      <xdr:col>30</xdr:col>
      <xdr:colOff>9525</xdr:colOff>
      <xdr:row>801</xdr:row>
      <xdr:rowOff>0</xdr:rowOff>
    </xdr:to>
    <xdr:pic>
      <xdr:nvPicPr>
        <xdr:cNvPr id="1822" name="Picture 12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5452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802</xdr:row>
      <xdr:rowOff>0</xdr:rowOff>
    </xdr:from>
    <xdr:to>
      <xdr:col>30</xdr:col>
      <xdr:colOff>9525</xdr:colOff>
      <xdr:row>802</xdr:row>
      <xdr:rowOff>0</xdr:rowOff>
    </xdr:to>
    <xdr:pic>
      <xdr:nvPicPr>
        <xdr:cNvPr id="1823" name="Picture 1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58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803</xdr:row>
      <xdr:rowOff>0</xdr:rowOff>
    </xdr:from>
    <xdr:to>
      <xdr:col>30</xdr:col>
      <xdr:colOff>9525</xdr:colOff>
      <xdr:row>803</xdr:row>
      <xdr:rowOff>0</xdr:rowOff>
    </xdr:to>
    <xdr:pic>
      <xdr:nvPicPr>
        <xdr:cNvPr id="1824" name="Picture 13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632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804</xdr:row>
      <xdr:rowOff>0</xdr:rowOff>
    </xdr:from>
    <xdr:to>
      <xdr:col>30</xdr:col>
      <xdr:colOff>9525</xdr:colOff>
      <xdr:row>804</xdr:row>
      <xdr:rowOff>0</xdr:rowOff>
    </xdr:to>
    <xdr:pic>
      <xdr:nvPicPr>
        <xdr:cNvPr id="1825" name="Picture 1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676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805</xdr:row>
      <xdr:rowOff>0</xdr:rowOff>
    </xdr:from>
    <xdr:to>
      <xdr:col>30</xdr:col>
      <xdr:colOff>9525</xdr:colOff>
      <xdr:row>805</xdr:row>
      <xdr:rowOff>0</xdr:rowOff>
    </xdr:to>
    <xdr:pic>
      <xdr:nvPicPr>
        <xdr:cNvPr id="1826" name="Picture 13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720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807</xdr:row>
      <xdr:rowOff>0</xdr:rowOff>
    </xdr:from>
    <xdr:to>
      <xdr:col>30</xdr:col>
      <xdr:colOff>9525</xdr:colOff>
      <xdr:row>807</xdr:row>
      <xdr:rowOff>0</xdr:rowOff>
    </xdr:to>
    <xdr:pic>
      <xdr:nvPicPr>
        <xdr:cNvPr id="1827" name="Picture 13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808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808</xdr:row>
      <xdr:rowOff>0</xdr:rowOff>
    </xdr:from>
    <xdr:to>
      <xdr:col>30</xdr:col>
      <xdr:colOff>9525</xdr:colOff>
      <xdr:row>808</xdr:row>
      <xdr:rowOff>0</xdr:rowOff>
    </xdr:to>
    <xdr:pic>
      <xdr:nvPicPr>
        <xdr:cNvPr id="1828" name="Picture 13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851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809</xdr:row>
      <xdr:rowOff>0</xdr:rowOff>
    </xdr:from>
    <xdr:to>
      <xdr:col>30</xdr:col>
      <xdr:colOff>9525</xdr:colOff>
      <xdr:row>809</xdr:row>
      <xdr:rowOff>0</xdr:rowOff>
    </xdr:to>
    <xdr:pic>
      <xdr:nvPicPr>
        <xdr:cNvPr id="1829" name="Picture 13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8957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810</xdr:row>
      <xdr:rowOff>0</xdr:rowOff>
    </xdr:from>
    <xdr:to>
      <xdr:col>30</xdr:col>
      <xdr:colOff>9525</xdr:colOff>
      <xdr:row>810</xdr:row>
      <xdr:rowOff>0</xdr:rowOff>
    </xdr:to>
    <xdr:pic>
      <xdr:nvPicPr>
        <xdr:cNvPr id="1830" name="Picture 13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9396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811</xdr:row>
      <xdr:rowOff>0</xdr:rowOff>
    </xdr:from>
    <xdr:to>
      <xdr:col>30</xdr:col>
      <xdr:colOff>9525</xdr:colOff>
      <xdr:row>811</xdr:row>
      <xdr:rowOff>0</xdr:rowOff>
    </xdr:to>
    <xdr:pic>
      <xdr:nvPicPr>
        <xdr:cNvPr id="1831" name="Picture 13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498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812</xdr:row>
      <xdr:rowOff>0</xdr:rowOff>
    </xdr:from>
    <xdr:to>
      <xdr:col>30</xdr:col>
      <xdr:colOff>9525</xdr:colOff>
      <xdr:row>812</xdr:row>
      <xdr:rowOff>0</xdr:rowOff>
    </xdr:to>
    <xdr:pic>
      <xdr:nvPicPr>
        <xdr:cNvPr id="1832" name="Picture 13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027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813</xdr:row>
      <xdr:rowOff>0</xdr:rowOff>
    </xdr:from>
    <xdr:to>
      <xdr:col>30</xdr:col>
      <xdr:colOff>9525</xdr:colOff>
      <xdr:row>813</xdr:row>
      <xdr:rowOff>0</xdr:rowOff>
    </xdr:to>
    <xdr:pic>
      <xdr:nvPicPr>
        <xdr:cNvPr id="1833" name="Picture 13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071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814</xdr:row>
      <xdr:rowOff>0</xdr:rowOff>
    </xdr:from>
    <xdr:to>
      <xdr:col>30</xdr:col>
      <xdr:colOff>9525</xdr:colOff>
      <xdr:row>814</xdr:row>
      <xdr:rowOff>0</xdr:rowOff>
    </xdr:to>
    <xdr:pic>
      <xdr:nvPicPr>
        <xdr:cNvPr id="1834" name="Picture 14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11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815</xdr:row>
      <xdr:rowOff>0</xdr:rowOff>
    </xdr:from>
    <xdr:to>
      <xdr:col>30</xdr:col>
      <xdr:colOff>9525</xdr:colOff>
      <xdr:row>815</xdr:row>
      <xdr:rowOff>0</xdr:rowOff>
    </xdr:to>
    <xdr:pic>
      <xdr:nvPicPr>
        <xdr:cNvPr id="1835" name="Picture 14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158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816</xdr:row>
      <xdr:rowOff>0</xdr:rowOff>
    </xdr:from>
    <xdr:to>
      <xdr:col>30</xdr:col>
      <xdr:colOff>9525</xdr:colOff>
      <xdr:row>816</xdr:row>
      <xdr:rowOff>0</xdr:rowOff>
    </xdr:to>
    <xdr:pic>
      <xdr:nvPicPr>
        <xdr:cNvPr id="1836" name="Picture 14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2024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817</xdr:row>
      <xdr:rowOff>0</xdr:rowOff>
    </xdr:from>
    <xdr:to>
      <xdr:col>30</xdr:col>
      <xdr:colOff>9525</xdr:colOff>
      <xdr:row>817</xdr:row>
      <xdr:rowOff>0</xdr:rowOff>
    </xdr:to>
    <xdr:pic>
      <xdr:nvPicPr>
        <xdr:cNvPr id="1837" name="Picture 14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246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818</xdr:row>
      <xdr:rowOff>0</xdr:rowOff>
    </xdr:from>
    <xdr:to>
      <xdr:col>30</xdr:col>
      <xdr:colOff>9525</xdr:colOff>
      <xdr:row>818</xdr:row>
      <xdr:rowOff>0</xdr:rowOff>
    </xdr:to>
    <xdr:pic>
      <xdr:nvPicPr>
        <xdr:cNvPr id="1838" name="Picture 14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290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819</xdr:row>
      <xdr:rowOff>0</xdr:rowOff>
    </xdr:from>
    <xdr:to>
      <xdr:col>30</xdr:col>
      <xdr:colOff>9525</xdr:colOff>
      <xdr:row>819</xdr:row>
      <xdr:rowOff>0</xdr:rowOff>
    </xdr:to>
    <xdr:pic>
      <xdr:nvPicPr>
        <xdr:cNvPr id="1839" name="Picture 14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3339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820</xdr:row>
      <xdr:rowOff>0</xdr:rowOff>
    </xdr:from>
    <xdr:to>
      <xdr:col>30</xdr:col>
      <xdr:colOff>9525</xdr:colOff>
      <xdr:row>820</xdr:row>
      <xdr:rowOff>0</xdr:rowOff>
    </xdr:to>
    <xdr:pic>
      <xdr:nvPicPr>
        <xdr:cNvPr id="1840" name="Picture 14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3777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821</xdr:row>
      <xdr:rowOff>0</xdr:rowOff>
    </xdr:from>
    <xdr:to>
      <xdr:col>30</xdr:col>
      <xdr:colOff>9525</xdr:colOff>
      <xdr:row>821</xdr:row>
      <xdr:rowOff>0</xdr:rowOff>
    </xdr:to>
    <xdr:pic>
      <xdr:nvPicPr>
        <xdr:cNvPr id="1841" name="Picture 14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4215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822</xdr:row>
      <xdr:rowOff>0</xdr:rowOff>
    </xdr:from>
    <xdr:to>
      <xdr:col>30</xdr:col>
      <xdr:colOff>9525</xdr:colOff>
      <xdr:row>822</xdr:row>
      <xdr:rowOff>0</xdr:rowOff>
    </xdr:to>
    <xdr:pic>
      <xdr:nvPicPr>
        <xdr:cNvPr id="1842" name="Picture 14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465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823</xdr:row>
      <xdr:rowOff>0</xdr:rowOff>
    </xdr:from>
    <xdr:to>
      <xdr:col>30</xdr:col>
      <xdr:colOff>9525</xdr:colOff>
      <xdr:row>823</xdr:row>
      <xdr:rowOff>0</xdr:rowOff>
    </xdr:to>
    <xdr:pic>
      <xdr:nvPicPr>
        <xdr:cNvPr id="1843" name="Picture 14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509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824</xdr:row>
      <xdr:rowOff>0</xdr:rowOff>
    </xdr:from>
    <xdr:to>
      <xdr:col>30</xdr:col>
      <xdr:colOff>9525</xdr:colOff>
      <xdr:row>824</xdr:row>
      <xdr:rowOff>0</xdr:rowOff>
    </xdr:to>
    <xdr:pic>
      <xdr:nvPicPr>
        <xdr:cNvPr id="1844" name="Picture 15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553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825</xdr:row>
      <xdr:rowOff>0</xdr:rowOff>
    </xdr:from>
    <xdr:to>
      <xdr:col>30</xdr:col>
      <xdr:colOff>9525</xdr:colOff>
      <xdr:row>825</xdr:row>
      <xdr:rowOff>0</xdr:rowOff>
    </xdr:to>
    <xdr:pic>
      <xdr:nvPicPr>
        <xdr:cNvPr id="1845" name="Picture 15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596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826</xdr:row>
      <xdr:rowOff>0</xdr:rowOff>
    </xdr:from>
    <xdr:to>
      <xdr:col>30</xdr:col>
      <xdr:colOff>9525</xdr:colOff>
      <xdr:row>826</xdr:row>
      <xdr:rowOff>0</xdr:rowOff>
    </xdr:to>
    <xdr:pic>
      <xdr:nvPicPr>
        <xdr:cNvPr id="1846" name="Picture 15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640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827</xdr:row>
      <xdr:rowOff>0</xdr:rowOff>
    </xdr:from>
    <xdr:to>
      <xdr:col>30</xdr:col>
      <xdr:colOff>9525</xdr:colOff>
      <xdr:row>827</xdr:row>
      <xdr:rowOff>0</xdr:rowOff>
    </xdr:to>
    <xdr:pic>
      <xdr:nvPicPr>
        <xdr:cNvPr id="1847" name="Picture 1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6844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828</xdr:row>
      <xdr:rowOff>0</xdr:rowOff>
    </xdr:from>
    <xdr:to>
      <xdr:col>30</xdr:col>
      <xdr:colOff>9525</xdr:colOff>
      <xdr:row>828</xdr:row>
      <xdr:rowOff>0</xdr:rowOff>
    </xdr:to>
    <xdr:pic>
      <xdr:nvPicPr>
        <xdr:cNvPr id="1848" name="Picture 1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7282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829</xdr:row>
      <xdr:rowOff>0</xdr:rowOff>
    </xdr:from>
    <xdr:to>
      <xdr:col>30</xdr:col>
      <xdr:colOff>9525</xdr:colOff>
      <xdr:row>829</xdr:row>
      <xdr:rowOff>0</xdr:rowOff>
    </xdr:to>
    <xdr:pic>
      <xdr:nvPicPr>
        <xdr:cNvPr id="1849" name="Picture 15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7720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830</xdr:row>
      <xdr:rowOff>0</xdr:rowOff>
    </xdr:from>
    <xdr:to>
      <xdr:col>30</xdr:col>
      <xdr:colOff>9525</xdr:colOff>
      <xdr:row>830</xdr:row>
      <xdr:rowOff>0</xdr:rowOff>
    </xdr:to>
    <xdr:pic>
      <xdr:nvPicPr>
        <xdr:cNvPr id="1850" name="Picture 15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8159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831</xdr:row>
      <xdr:rowOff>0</xdr:rowOff>
    </xdr:from>
    <xdr:to>
      <xdr:col>30</xdr:col>
      <xdr:colOff>9525</xdr:colOff>
      <xdr:row>831</xdr:row>
      <xdr:rowOff>0</xdr:rowOff>
    </xdr:to>
    <xdr:pic>
      <xdr:nvPicPr>
        <xdr:cNvPr id="1851" name="Picture 1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8597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832</xdr:row>
      <xdr:rowOff>0</xdr:rowOff>
    </xdr:from>
    <xdr:to>
      <xdr:col>30</xdr:col>
      <xdr:colOff>9525</xdr:colOff>
      <xdr:row>832</xdr:row>
      <xdr:rowOff>0</xdr:rowOff>
    </xdr:to>
    <xdr:pic>
      <xdr:nvPicPr>
        <xdr:cNvPr id="1852" name="Picture 1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9035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833</xdr:row>
      <xdr:rowOff>0</xdr:rowOff>
    </xdr:from>
    <xdr:to>
      <xdr:col>30</xdr:col>
      <xdr:colOff>9525</xdr:colOff>
      <xdr:row>833</xdr:row>
      <xdr:rowOff>0</xdr:rowOff>
    </xdr:to>
    <xdr:pic>
      <xdr:nvPicPr>
        <xdr:cNvPr id="1853" name="Picture 1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947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834</xdr:row>
      <xdr:rowOff>0</xdr:rowOff>
    </xdr:from>
    <xdr:to>
      <xdr:col>30</xdr:col>
      <xdr:colOff>9525</xdr:colOff>
      <xdr:row>834</xdr:row>
      <xdr:rowOff>0</xdr:rowOff>
    </xdr:to>
    <xdr:pic>
      <xdr:nvPicPr>
        <xdr:cNvPr id="1854" name="Picture 16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5991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835</xdr:row>
      <xdr:rowOff>0</xdr:rowOff>
    </xdr:from>
    <xdr:to>
      <xdr:col>30</xdr:col>
      <xdr:colOff>9525</xdr:colOff>
      <xdr:row>835</xdr:row>
      <xdr:rowOff>0</xdr:rowOff>
    </xdr:to>
    <xdr:pic>
      <xdr:nvPicPr>
        <xdr:cNvPr id="1855" name="Picture 16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034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836</xdr:row>
      <xdr:rowOff>0</xdr:rowOff>
    </xdr:from>
    <xdr:to>
      <xdr:col>30</xdr:col>
      <xdr:colOff>9525</xdr:colOff>
      <xdr:row>836</xdr:row>
      <xdr:rowOff>0</xdr:rowOff>
    </xdr:to>
    <xdr:pic>
      <xdr:nvPicPr>
        <xdr:cNvPr id="1856" name="Picture 16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0787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837</xdr:row>
      <xdr:rowOff>0</xdr:rowOff>
    </xdr:from>
    <xdr:to>
      <xdr:col>30</xdr:col>
      <xdr:colOff>9525</xdr:colOff>
      <xdr:row>837</xdr:row>
      <xdr:rowOff>0</xdr:rowOff>
    </xdr:to>
    <xdr:pic>
      <xdr:nvPicPr>
        <xdr:cNvPr id="1857" name="Picture 16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122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838</xdr:row>
      <xdr:rowOff>0</xdr:rowOff>
    </xdr:from>
    <xdr:to>
      <xdr:col>30</xdr:col>
      <xdr:colOff>9525</xdr:colOff>
      <xdr:row>838</xdr:row>
      <xdr:rowOff>0</xdr:rowOff>
    </xdr:to>
    <xdr:pic>
      <xdr:nvPicPr>
        <xdr:cNvPr id="1858" name="Picture 16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166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839</xdr:row>
      <xdr:rowOff>0</xdr:rowOff>
    </xdr:from>
    <xdr:to>
      <xdr:col>30</xdr:col>
      <xdr:colOff>9525</xdr:colOff>
      <xdr:row>839</xdr:row>
      <xdr:rowOff>0</xdr:rowOff>
    </xdr:to>
    <xdr:pic>
      <xdr:nvPicPr>
        <xdr:cNvPr id="1859" name="Picture 16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2102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840</xdr:row>
      <xdr:rowOff>0</xdr:rowOff>
    </xdr:from>
    <xdr:to>
      <xdr:col>30</xdr:col>
      <xdr:colOff>9525</xdr:colOff>
      <xdr:row>840</xdr:row>
      <xdr:rowOff>0</xdr:rowOff>
    </xdr:to>
    <xdr:pic>
      <xdr:nvPicPr>
        <xdr:cNvPr id="1860" name="Picture 1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254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841</xdr:row>
      <xdr:rowOff>0</xdr:rowOff>
    </xdr:from>
    <xdr:to>
      <xdr:col>30</xdr:col>
      <xdr:colOff>9525</xdr:colOff>
      <xdr:row>841</xdr:row>
      <xdr:rowOff>0</xdr:rowOff>
    </xdr:to>
    <xdr:pic>
      <xdr:nvPicPr>
        <xdr:cNvPr id="1861" name="Picture 1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2978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842</xdr:row>
      <xdr:rowOff>0</xdr:rowOff>
    </xdr:from>
    <xdr:to>
      <xdr:col>30</xdr:col>
      <xdr:colOff>9525</xdr:colOff>
      <xdr:row>842</xdr:row>
      <xdr:rowOff>0</xdr:rowOff>
    </xdr:to>
    <xdr:pic>
      <xdr:nvPicPr>
        <xdr:cNvPr id="1862" name="Picture 16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341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843</xdr:row>
      <xdr:rowOff>0</xdr:rowOff>
    </xdr:from>
    <xdr:to>
      <xdr:col>30</xdr:col>
      <xdr:colOff>9525</xdr:colOff>
      <xdr:row>843</xdr:row>
      <xdr:rowOff>0</xdr:rowOff>
    </xdr:to>
    <xdr:pic>
      <xdr:nvPicPr>
        <xdr:cNvPr id="1863" name="Picture 16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385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844</xdr:row>
      <xdr:rowOff>0</xdr:rowOff>
    </xdr:from>
    <xdr:to>
      <xdr:col>30</xdr:col>
      <xdr:colOff>9525</xdr:colOff>
      <xdr:row>844</xdr:row>
      <xdr:rowOff>0</xdr:rowOff>
    </xdr:to>
    <xdr:pic>
      <xdr:nvPicPr>
        <xdr:cNvPr id="1864" name="Picture 17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429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845</xdr:row>
      <xdr:rowOff>0</xdr:rowOff>
    </xdr:from>
    <xdr:to>
      <xdr:col>30</xdr:col>
      <xdr:colOff>9525</xdr:colOff>
      <xdr:row>845</xdr:row>
      <xdr:rowOff>0</xdr:rowOff>
    </xdr:to>
    <xdr:pic>
      <xdr:nvPicPr>
        <xdr:cNvPr id="1865" name="Picture 17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473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846</xdr:row>
      <xdr:rowOff>0</xdr:rowOff>
    </xdr:from>
    <xdr:to>
      <xdr:col>30</xdr:col>
      <xdr:colOff>9525</xdr:colOff>
      <xdr:row>846</xdr:row>
      <xdr:rowOff>0</xdr:rowOff>
    </xdr:to>
    <xdr:pic>
      <xdr:nvPicPr>
        <xdr:cNvPr id="1866" name="Picture 17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516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847</xdr:row>
      <xdr:rowOff>0</xdr:rowOff>
    </xdr:from>
    <xdr:to>
      <xdr:col>30</xdr:col>
      <xdr:colOff>9525</xdr:colOff>
      <xdr:row>847</xdr:row>
      <xdr:rowOff>0</xdr:rowOff>
    </xdr:to>
    <xdr:pic>
      <xdr:nvPicPr>
        <xdr:cNvPr id="1867" name="Picture 17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5607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848</xdr:row>
      <xdr:rowOff>0</xdr:rowOff>
    </xdr:from>
    <xdr:to>
      <xdr:col>30</xdr:col>
      <xdr:colOff>9525</xdr:colOff>
      <xdr:row>848</xdr:row>
      <xdr:rowOff>0</xdr:rowOff>
    </xdr:to>
    <xdr:pic>
      <xdr:nvPicPr>
        <xdr:cNvPr id="1868" name="Picture 17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604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849</xdr:row>
      <xdr:rowOff>0</xdr:rowOff>
    </xdr:from>
    <xdr:to>
      <xdr:col>30</xdr:col>
      <xdr:colOff>9525</xdr:colOff>
      <xdr:row>849</xdr:row>
      <xdr:rowOff>0</xdr:rowOff>
    </xdr:to>
    <xdr:pic>
      <xdr:nvPicPr>
        <xdr:cNvPr id="1869" name="Picture 17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6483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850</xdr:row>
      <xdr:rowOff>0</xdr:rowOff>
    </xdr:from>
    <xdr:to>
      <xdr:col>30</xdr:col>
      <xdr:colOff>9525</xdr:colOff>
      <xdr:row>850</xdr:row>
      <xdr:rowOff>0</xdr:rowOff>
    </xdr:to>
    <xdr:pic>
      <xdr:nvPicPr>
        <xdr:cNvPr id="1870" name="Picture 17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692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851</xdr:row>
      <xdr:rowOff>0</xdr:rowOff>
    </xdr:from>
    <xdr:to>
      <xdr:col>30</xdr:col>
      <xdr:colOff>9525</xdr:colOff>
      <xdr:row>851</xdr:row>
      <xdr:rowOff>0</xdr:rowOff>
    </xdr:to>
    <xdr:pic>
      <xdr:nvPicPr>
        <xdr:cNvPr id="1871" name="Picture 1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7360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852</xdr:row>
      <xdr:rowOff>0</xdr:rowOff>
    </xdr:from>
    <xdr:to>
      <xdr:col>30</xdr:col>
      <xdr:colOff>9525</xdr:colOff>
      <xdr:row>852</xdr:row>
      <xdr:rowOff>0</xdr:rowOff>
    </xdr:to>
    <xdr:pic>
      <xdr:nvPicPr>
        <xdr:cNvPr id="1872" name="Picture 17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779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853</xdr:row>
      <xdr:rowOff>0</xdr:rowOff>
    </xdr:from>
    <xdr:to>
      <xdr:col>30</xdr:col>
      <xdr:colOff>9525</xdr:colOff>
      <xdr:row>853</xdr:row>
      <xdr:rowOff>0</xdr:rowOff>
    </xdr:to>
    <xdr:pic>
      <xdr:nvPicPr>
        <xdr:cNvPr id="1873" name="Picture 17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823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854</xdr:row>
      <xdr:rowOff>0</xdr:rowOff>
    </xdr:from>
    <xdr:to>
      <xdr:col>30</xdr:col>
      <xdr:colOff>9525</xdr:colOff>
      <xdr:row>854</xdr:row>
      <xdr:rowOff>0</xdr:rowOff>
    </xdr:to>
    <xdr:pic>
      <xdr:nvPicPr>
        <xdr:cNvPr id="1874" name="Picture 18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867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855</xdr:row>
      <xdr:rowOff>0</xdr:rowOff>
    </xdr:from>
    <xdr:to>
      <xdr:col>30</xdr:col>
      <xdr:colOff>9525</xdr:colOff>
      <xdr:row>855</xdr:row>
      <xdr:rowOff>0</xdr:rowOff>
    </xdr:to>
    <xdr:pic>
      <xdr:nvPicPr>
        <xdr:cNvPr id="1875" name="Picture 18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911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856</xdr:row>
      <xdr:rowOff>0</xdr:rowOff>
    </xdr:from>
    <xdr:to>
      <xdr:col>30</xdr:col>
      <xdr:colOff>9525</xdr:colOff>
      <xdr:row>856</xdr:row>
      <xdr:rowOff>0</xdr:rowOff>
    </xdr:to>
    <xdr:pic>
      <xdr:nvPicPr>
        <xdr:cNvPr id="1876" name="Picture 18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955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857</xdr:row>
      <xdr:rowOff>0</xdr:rowOff>
    </xdr:from>
    <xdr:to>
      <xdr:col>30</xdr:col>
      <xdr:colOff>9525</xdr:colOff>
      <xdr:row>857</xdr:row>
      <xdr:rowOff>0</xdr:rowOff>
    </xdr:to>
    <xdr:pic>
      <xdr:nvPicPr>
        <xdr:cNvPr id="1877" name="Picture 18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69989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858</xdr:row>
      <xdr:rowOff>0</xdr:rowOff>
    </xdr:from>
    <xdr:to>
      <xdr:col>30</xdr:col>
      <xdr:colOff>9525</xdr:colOff>
      <xdr:row>858</xdr:row>
      <xdr:rowOff>0</xdr:rowOff>
    </xdr:to>
    <xdr:pic>
      <xdr:nvPicPr>
        <xdr:cNvPr id="1878" name="Picture 18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7042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859</xdr:row>
      <xdr:rowOff>0</xdr:rowOff>
    </xdr:from>
    <xdr:to>
      <xdr:col>30</xdr:col>
      <xdr:colOff>9525</xdr:colOff>
      <xdr:row>859</xdr:row>
      <xdr:rowOff>0</xdr:rowOff>
    </xdr:to>
    <xdr:pic>
      <xdr:nvPicPr>
        <xdr:cNvPr id="1879" name="Picture 1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70865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860</xdr:row>
      <xdr:rowOff>0</xdr:rowOff>
    </xdr:from>
    <xdr:to>
      <xdr:col>30</xdr:col>
      <xdr:colOff>9525</xdr:colOff>
      <xdr:row>860</xdr:row>
      <xdr:rowOff>0</xdr:rowOff>
    </xdr:to>
    <xdr:pic>
      <xdr:nvPicPr>
        <xdr:cNvPr id="1880" name="Picture 18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71303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861</xdr:row>
      <xdr:rowOff>0</xdr:rowOff>
    </xdr:from>
    <xdr:to>
      <xdr:col>30</xdr:col>
      <xdr:colOff>9525</xdr:colOff>
      <xdr:row>861</xdr:row>
      <xdr:rowOff>0</xdr:rowOff>
    </xdr:to>
    <xdr:pic>
      <xdr:nvPicPr>
        <xdr:cNvPr id="1881" name="Picture 1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78050" y="371741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153</xdr:row>
      <xdr:rowOff>0</xdr:rowOff>
    </xdr:from>
    <xdr:to>
      <xdr:col>30</xdr:col>
      <xdr:colOff>9525</xdr:colOff>
      <xdr:row>153</xdr:row>
      <xdr:rowOff>0</xdr:rowOff>
    </xdr:to>
    <xdr:pic>
      <xdr:nvPicPr>
        <xdr:cNvPr id="1882" name="Picture 1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7568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863</xdr:row>
      <xdr:rowOff>0</xdr:rowOff>
    </xdr:from>
    <xdr:to>
      <xdr:col>30</xdr:col>
      <xdr:colOff>9525</xdr:colOff>
      <xdr:row>863</xdr:row>
      <xdr:rowOff>0</xdr:rowOff>
    </xdr:to>
    <xdr:pic>
      <xdr:nvPicPr>
        <xdr:cNvPr id="1883" name="Picture 1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76123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168</xdr:row>
      <xdr:rowOff>0</xdr:rowOff>
    </xdr:from>
    <xdr:to>
      <xdr:col>30</xdr:col>
      <xdr:colOff>9525</xdr:colOff>
      <xdr:row>168</xdr:row>
      <xdr:rowOff>0</xdr:rowOff>
    </xdr:to>
    <xdr:pic>
      <xdr:nvPicPr>
        <xdr:cNvPr id="1884" name="Picture 1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76561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865</xdr:row>
      <xdr:rowOff>0</xdr:rowOff>
    </xdr:from>
    <xdr:to>
      <xdr:col>30</xdr:col>
      <xdr:colOff>9525</xdr:colOff>
      <xdr:row>865</xdr:row>
      <xdr:rowOff>0</xdr:rowOff>
    </xdr:to>
    <xdr:pic>
      <xdr:nvPicPr>
        <xdr:cNvPr id="1885" name="Picture 1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7699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866</xdr:row>
      <xdr:rowOff>0</xdr:rowOff>
    </xdr:from>
    <xdr:to>
      <xdr:col>30</xdr:col>
      <xdr:colOff>9525</xdr:colOff>
      <xdr:row>866</xdr:row>
      <xdr:rowOff>0</xdr:rowOff>
    </xdr:to>
    <xdr:pic>
      <xdr:nvPicPr>
        <xdr:cNvPr id="1886" name="Picture 1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7743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867</xdr:row>
      <xdr:rowOff>0</xdr:rowOff>
    </xdr:from>
    <xdr:to>
      <xdr:col>30</xdr:col>
      <xdr:colOff>9525</xdr:colOff>
      <xdr:row>867</xdr:row>
      <xdr:rowOff>0</xdr:rowOff>
    </xdr:to>
    <xdr:pic>
      <xdr:nvPicPr>
        <xdr:cNvPr id="1887" name="Picture 1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7787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868</xdr:row>
      <xdr:rowOff>0</xdr:rowOff>
    </xdr:from>
    <xdr:to>
      <xdr:col>30</xdr:col>
      <xdr:colOff>9525</xdr:colOff>
      <xdr:row>868</xdr:row>
      <xdr:rowOff>0</xdr:rowOff>
    </xdr:to>
    <xdr:pic>
      <xdr:nvPicPr>
        <xdr:cNvPr id="1888" name="Picture 1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7831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869</xdr:row>
      <xdr:rowOff>0</xdr:rowOff>
    </xdr:from>
    <xdr:to>
      <xdr:col>30</xdr:col>
      <xdr:colOff>9525</xdr:colOff>
      <xdr:row>869</xdr:row>
      <xdr:rowOff>0</xdr:rowOff>
    </xdr:to>
    <xdr:pic>
      <xdr:nvPicPr>
        <xdr:cNvPr id="1889" name="Picture 1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7875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870</xdr:row>
      <xdr:rowOff>0</xdr:rowOff>
    </xdr:from>
    <xdr:to>
      <xdr:col>30</xdr:col>
      <xdr:colOff>9525</xdr:colOff>
      <xdr:row>870</xdr:row>
      <xdr:rowOff>0</xdr:rowOff>
    </xdr:to>
    <xdr:pic>
      <xdr:nvPicPr>
        <xdr:cNvPr id="1890" name="Picture 1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7919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871</xdr:row>
      <xdr:rowOff>0</xdr:rowOff>
    </xdr:from>
    <xdr:to>
      <xdr:col>30</xdr:col>
      <xdr:colOff>9525</xdr:colOff>
      <xdr:row>871</xdr:row>
      <xdr:rowOff>0</xdr:rowOff>
    </xdr:to>
    <xdr:pic>
      <xdr:nvPicPr>
        <xdr:cNvPr id="1891" name="Picture 1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7962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872</xdr:row>
      <xdr:rowOff>0</xdr:rowOff>
    </xdr:from>
    <xdr:to>
      <xdr:col>30</xdr:col>
      <xdr:colOff>9525</xdr:colOff>
      <xdr:row>872</xdr:row>
      <xdr:rowOff>0</xdr:rowOff>
    </xdr:to>
    <xdr:pic>
      <xdr:nvPicPr>
        <xdr:cNvPr id="1892" name="Picture 1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006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873</xdr:row>
      <xdr:rowOff>0</xdr:rowOff>
    </xdr:from>
    <xdr:to>
      <xdr:col>30</xdr:col>
      <xdr:colOff>9525</xdr:colOff>
      <xdr:row>873</xdr:row>
      <xdr:rowOff>0</xdr:rowOff>
    </xdr:to>
    <xdr:pic>
      <xdr:nvPicPr>
        <xdr:cNvPr id="1893" name="Picture 1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0504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874</xdr:row>
      <xdr:rowOff>0</xdr:rowOff>
    </xdr:from>
    <xdr:to>
      <xdr:col>30</xdr:col>
      <xdr:colOff>9525</xdr:colOff>
      <xdr:row>874</xdr:row>
      <xdr:rowOff>0</xdr:rowOff>
    </xdr:to>
    <xdr:pic>
      <xdr:nvPicPr>
        <xdr:cNvPr id="1894" name="Picture 2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094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875</xdr:row>
      <xdr:rowOff>0</xdr:rowOff>
    </xdr:from>
    <xdr:to>
      <xdr:col>30</xdr:col>
      <xdr:colOff>9525</xdr:colOff>
      <xdr:row>875</xdr:row>
      <xdr:rowOff>0</xdr:rowOff>
    </xdr:to>
    <xdr:pic>
      <xdr:nvPicPr>
        <xdr:cNvPr id="1895" name="Picture 2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138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876</xdr:row>
      <xdr:rowOff>0</xdr:rowOff>
    </xdr:from>
    <xdr:to>
      <xdr:col>30</xdr:col>
      <xdr:colOff>9525</xdr:colOff>
      <xdr:row>876</xdr:row>
      <xdr:rowOff>0</xdr:rowOff>
    </xdr:to>
    <xdr:pic>
      <xdr:nvPicPr>
        <xdr:cNvPr id="1896" name="Picture 2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181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877</xdr:row>
      <xdr:rowOff>0</xdr:rowOff>
    </xdr:from>
    <xdr:to>
      <xdr:col>30</xdr:col>
      <xdr:colOff>9525</xdr:colOff>
      <xdr:row>877</xdr:row>
      <xdr:rowOff>0</xdr:rowOff>
    </xdr:to>
    <xdr:pic>
      <xdr:nvPicPr>
        <xdr:cNvPr id="1897" name="Picture 2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225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878</xdr:row>
      <xdr:rowOff>0</xdr:rowOff>
    </xdr:from>
    <xdr:to>
      <xdr:col>30</xdr:col>
      <xdr:colOff>9525</xdr:colOff>
      <xdr:row>878</xdr:row>
      <xdr:rowOff>0</xdr:rowOff>
    </xdr:to>
    <xdr:pic>
      <xdr:nvPicPr>
        <xdr:cNvPr id="1898" name="Picture 2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269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879</xdr:row>
      <xdr:rowOff>0</xdr:rowOff>
    </xdr:from>
    <xdr:to>
      <xdr:col>30</xdr:col>
      <xdr:colOff>9525</xdr:colOff>
      <xdr:row>879</xdr:row>
      <xdr:rowOff>0</xdr:rowOff>
    </xdr:to>
    <xdr:pic>
      <xdr:nvPicPr>
        <xdr:cNvPr id="1899" name="Picture 2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313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880</xdr:row>
      <xdr:rowOff>0</xdr:rowOff>
    </xdr:from>
    <xdr:to>
      <xdr:col>30</xdr:col>
      <xdr:colOff>9525</xdr:colOff>
      <xdr:row>880</xdr:row>
      <xdr:rowOff>0</xdr:rowOff>
    </xdr:to>
    <xdr:pic>
      <xdr:nvPicPr>
        <xdr:cNvPr id="1900" name="Picture 2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3571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881</xdr:row>
      <xdr:rowOff>0</xdr:rowOff>
    </xdr:from>
    <xdr:to>
      <xdr:col>30</xdr:col>
      <xdr:colOff>9525</xdr:colOff>
      <xdr:row>881</xdr:row>
      <xdr:rowOff>0</xdr:rowOff>
    </xdr:to>
    <xdr:pic>
      <xdr:nvPicPr>
        <xdr:cNvPr id="1901" name="Picture 2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400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882</xdr:row>
      <xdr:rowOff>0</xdr:rowOff>
    </xdr:from>
    <xdr:to>
      <xdr:col>30</xdr:col>
      <xdr:colOff>9525</xdr:colOff>
      <xdr:row>882</xdr:row>
      <xdr:rowOff>0</xdr:rowOff>
    </xdr:to>
    <xdr:pic>
      <xdr:nvPicPr>
        <xdr:cNvPr id="1902" name="Picture 2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4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883</xdr:row>
      <xdr:rowOff>0</xdr:rowOff>
    </xdr:from>
    <xdr:to>
      <xdr:col>30</xdr:col>
      <xdr:colOff>9525</xdr:colOff>
      <xdr:row>883</xdr:row>
      <xdr:rowOff>0</xdr:rowOff>
    </xdr:to>
    <xdr:pic>
      <xdr:nvPicPr>
        <xdr:cNvPr id="1903" name="Picture 2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488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884</xdr:row>
      <xdr:rowOff>0</xdr:rowOff>
    </xdr:from>
    <xdr:to>
      <xdr:col>30</xdr:col>
      <xdr:colOff>9525</xdr:colOff>
      <xdr:row>884</xdr:row>
      <xdr:rowOff>0</xdr:rowOff>
    </xdr:to>
    <xdr:pic>
      <xdr:nvPicPr>
        <xdr:cNvPr id="1904" name="Picture 2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5324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885</xdr:row>
      <xdr:rowOff>0</xdr:rowOff>
    </xdr:from>
    <xdr:to>
      <xdr:col>30</xdr:col>
      <xdr:colOff>9525</xdr:colOff>
      <xdr:row>885</xdr:row>
      <xdr:rowOff>0</xdr:rowOff>
    </xdr:to>
    <xdr:pic>
      <xdr:nvPicPr>
        <xdr:cNvPr id="1905" name="Picture 21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57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886</xdr:row>
      <xdr:rowOff>0</xdr:rowOff>
    </xdr:from>
    <xdr:to>
      <xdr:col>30</xdr:col>
      <xdr:colOff>9525</xdr:colOff>
      <xdr:row>886</xdr:row>
      <xdr:rowOff>0</xdr:rowOff>
    </xdr:to>
    <xdr:pic>
      <xdr:nvPicPr>
        <xdr:cNvPr id="1906" name="Picture 21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620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887</xdr:row>
      <xdr:rowOff>0</xdr:rowOff>
    </xdr:from>
    <xdr:to>
      <xdr:col>30</xdr:col>
      <xdr:colOff>9525</xdr:colOff>
      <xdr:row>887</xdr:row>
      <xdr:rowOff>0</xdr:rowOff>
    </xdr:to>
    <xdr:pic>
      <xdr:nvPicPr>
        <xdr:cNvPr id="1907" name="Picture 2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663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888</xdr:row>
      <xdr:rowOff>0</xdr:rowOff>
    </xdr:from>
    <xdr:to>
      <xdr:col>30</xdr:col>
      <xdr:colOff>9525</xdr:colOff>
      <xdr:row>888</xdr:row>
      <xdr:rowOff>0</xdr:rowOff>
    </xdr:to>
    <xdr:pic>
      <xdr:nvPicPr>
        <xdr:cNvPr id="1908" name="Picture 2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707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889</xdr:row>
      <xdr:rowOff>0</xdr:rowOff>
    </xdr:from>
    <xdr:to>
      <xdr:col>30</xdr:col>
      <xdr:colOff>9525</xdr:colOff>
      <xdr:row>889</xdr:row>
      <xdr:rowOff>0</xdr:rowOff>
    </xdr:to>
    <xdr:pic>
      <xdr:nvPicPr>
        <xdr:cNvPr id="1909" name="Picture 2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7515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890</xdr:row>
      <xdr:rowOff>0</xdr:rowOff>
    </xdr:from>
    <xdr:to>
      <xdr:col>30</xdr:col>
      <xdr:colOff>9525</xdr:colOff>
      <xdr:row>890</xdr:row>
      <xdr:rowOff>0</xdr:rowOff>
    </xdr:to>
    <xdr:pic>
      <xdr:nvPicPr>
        <xdr:cNvPr id="1910" name="Picture 2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795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891</xdr:row>
      <xdr:rowOff>0</xdr:rowOff>
    </xdr:from>
    <xdr:to>
      <xdr:col>30</xdr:col>
      <xdr:colOff>9525</xdr:colOff>
      <xdr:row>891</xdr:row>
      <xdr:rowOff>0</xdr:rowOff>
    </xdr:to>
    <xdr:pic>
      <xdr:nvPicPr>
        <xdr:cNvPr id="1911" name="Picture 2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839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1030</xdr:row>
      <xdr:rowOff>0</xdr:rowOff>
    </xdr:from>
    <xdr:to>
      <xdr:col>30</xdr:col>
      <xdr:colOff>9525</xdr:colOff>
      <xdr:row>1030</xdr:row>
      <xdr:rowOff>0</xdr:rowOff>
    </xdr:to>
    <xdr:pic>
      <xdr:nvPicPr>
        <xdr:cNvPr id="1912" name="Picture 2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8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893</xdr:row>
      <xdr:rowOff>0</xdr:rowOff>
    </xdr:from>
    <xdr:to>
      <xdr:col>30</xdr:col>
      <xdr:colOff>9525</xdr:colOff>
      <xdr:row>893</xdr:row>
      <xdr:rowOff>0</xdr:rowOff>
    </xdr:to>
    <xdr:pic>
      <xdr:nvPicPr>
        <xdr:cNvPr id="1913" name="Picture 2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926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894</xdr:row>
      <xdr:rowOff>0</xdr:rowOff>
    </xdr:from>
    <xdr:to>
      <xdr:col>30</xdr:col>
      <xdr:colOff>9525</xdr:colOff>
      <xdr:row>894</xdr:row>
      <xdr:rowOff>0</xdr:rowOff>
    </xdr:to>
    <xdr:pic>
      <xdr:nvPicPr>
        <xdr:cNvPr id="1914" name="Picture 2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89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895</xdr:row>
      <xdr:rowOff>0</xdr:rowOff>
    </xdr:from>
    <xdr:to>
      <xdr:col>30</xdr:col>
      <xdr:colOff>9525</xdr:colOff>
      <xdr:row>895</xdr:row>
      <xdr:rowOff>0</xdr:rowOff>
    </xdr:to>
    <xdr:pic>
      <xdr:nvPicPr>
        <xdr:cNvPr id="1915" name="Picture 22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0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896</xdr:row>
      <xdr:rowOff>0</xdr:rowOff>
    </xdr:from>
    <xdr:to>
      <xdr:col>30</xdr:col>
      <xdr:colOff>9525</xdr:colOff>
      <xdr:row>896</xdr:row>
      <xdr:rowOff>0</xdr:rowOff>
    </xdr:to>
    <xdr:pic>
      <xdr:nvPicPr>
        <xdr:cNvPr id="1916" name="Picture 22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0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897</xdr:row>
      <xdr:rowOff>0</xdr:rowOff>
    </xdr:from>
    <xdr:to>
      <xdr:col>30</xdr:col>
      <xdr:colOff>9525</xdr:colOff>
      <xdr:row>897</xdr:row>
      <xdr:rowOff>0</xdr:rowOff>
    </xdr:to>
    <xdr:pic>
      <xdr:nvPicPr>
        <xdr:cNvPr id="1917" name="Picture 22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1020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898</xdr:row>
      <xdr:rowOff>0</xdr:rowOff>
    </xdr:from>
    <xdr:to>
      <xdr:col>30</xdr:col>
      <xdr:colOff>9525</xdr:colOff>
      <xdr:row>898</xdr:row>
      <xdr:rowOff>0</xdr:rowOff>
    </xdr:to>
    <xdr:pic>
      <xdr:nvPicPr>
        <xdr:cNvPr id="1918" name="Picture 22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145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899</xdr:row>
      <xdr:rowOff>0</xdr:rowOff>
    </xdr:from>
    <xdr:to>
      <xdr:col>30</xdr:col>
      <xdr:colOff>9525</xdr:colOff>
      <xdr:row>899</xdr:row>
      <xdr:rowOff>0</xdr:rowOff>
    </xdr:to>
    <xdr:pic>
      <xdr:nvPicPr>
        <xdr:cNvPr id="1919" name="Picture 2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189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900</xdr:row>
      <xdr:rowOff>0</xdr:rowOff>
    </xdr:from>
    <xdr:to>
      <xdr:col>30</xdr:col>
      <xdr:colOff>9525</xdr:colOff>
      <xdr:row>900</xdr:row>
      <xdr:rowOff>0</xdr:rowOff>
    </xdr:to>
    <xdr:pic>
      <xdr:nvPicPr>
        <xdr:cNvPr id="1920" name="Picture 2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2334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901</xdr:row>
      <xdr:rowOff>0</xdr:rowOff>
    </xdr:from>
    <xdr:to>
      <xdr:col>30</xdr:col>
      <xdr:colOff>9525</xdr:colOff>
      <xdr:row>901</xdr:row>
      <xdr:rowOff>0</xdr:rowOff>
    </xdr:to>
    <xdr:pic>
      <xdr:nvPicPr>
        <xdr:cNvPr id="1921" name="Picture 22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277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1121</xdr:row>
      <xdr:rowOff>0</xdr:rowOff>
    </xdr:from>
    <xdr:to>
      <xdr:col>30</xdr:col>
      <xdr:colOff>9525</xdr:colOff>
      <xdr:row>1121</xdr:row>
      <xdr:rowOff>0</xdr:rowOff>
    </xdr:to>
    <xdr:pic>
      <xdr:nvPicPr>
        <xdr:cNvPr id="1922" name="Picture 2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321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903</xdr:row>
      <xdr:rowOff>0</xdr:rowOff>
    </xdr:from>
    <xdr:to>
      <xdr:col>30</xdr:col>
      <xdr:colOff>9525</xdr:colOff>
      <xdr:row>903</xdr:row>
      <xdr:rowOff>0</xdr:rowOff>
    </xdr:to>
    <xdr:pic>
      <xdr:nvPicPr>
        <xdr:cNvPr id="1923" name="Picture 2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3649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1288</xdr:row>
      <xdr:rowOff>0</xdr:rowOff>
    </xdr:from>
    <xdr:to>
      <xdr:col>30</xdr:col>
      <xdr:colOff>9525</xdr:colOff>
      <xdr:row>1288</xdr:row>
      <xdr:rowOff>0</xdr:rowOff>
    </xdr:to>
    <xdr:pic>
      <xdr:nvPicPr>
        <xdr:cNvPr id="1924" name="Picture 2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408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905</xdr:row>
      <xdr:rowOff>0</xdr:rowOff>
    </xdr:from>
    <xdr:to>
      <xdr:col>30</xdr:col>
      <xdr:colOff>9525</xdr:colOff>
      <xdr:row>905</xdr:row>
      <xdr:rowOff>0</xdr:rowOff>
    </xdr:to>
    <xdr:pic>
      <xdr:nvPicPr>
        <xdr:cNvPr id="1925" name="Picture 23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452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906</xdr:row>
      <xdr:rowOff>0</xdr:rowOff>
    </xdr:from>
    <xdr:to>
      <xdr:col>30</xdr:col>
      <xdr:colOff>9525</xdr:colOff>
      <xdr:row>906</xdr:row>
      <xdr:rowOff>0</xdr:rowOff>
    </xdr:to>
    <xdr:pic>
      <xdr:nvPicPr>
        <xdr:cNvPr id="1926" name="Picture 2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496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1379</xdr:row>
      <xdr:rowOff>0</xdr:rowOff>
    </xdr:from>
    <xdr:to>
      <xdr:col>30</xdr:col>
      <xdr:colOff>9525</xdr:colOff>
      <xdr:row>1379</xdr:row>
      <xdr:rowOff>0</xdr:rowOff>
    </xdr:to>
    <xdr:pic>
      <xdr:nvPicPr>
        <xdr:cNvPr id="1927" name="Picture 2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5401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908</xdr:row>
      <xdr:rowOff>0</xdr:rowOff>
    </xdr:from>
    <xdr:to>
      <xdr:col>30</xdr:col>
      <xdr:colOff>9525</xdr:colOff>
      <xdr:row>908</xdr:row>
      <xdr:rowOff>0</xdr:rowOff>
    </xdr:to>
    <xdr:pic>
      <xdr:nvPicPr>
        <xdr:cNvPr id="1928" name="Picture 2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5839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909</xdr:row>
      <xdr:rowOff>0</xdr:rowOff>
    </xdr:from>
    <xdr:to>
      <xdr:col>30</xdr:col>
      <xdr:colOff>9525</xdr:colOff>
      <xdr:row>909</xdr:row>
      <xdr:rowOff>0</xdr:rowOff>
    </xdr:to>
    <xdr:pic>
      <xdr:nvPicPr>
        <xdr:cNvPr id="1929" name="Picture 2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627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1381</xdr:row>
      <xdr:rowOff>0</xdr:rowOff>
    </xdr:from>
    <xdr:to>
      <xdr:col>30</xdr:col>
      <xdr:colOff>9525</xdr:colOff>
      <xdr:row>1381</xdr:row>
      <xdr:rowOff>0</xdr:rowOff>
    </xdr:to>
    <xdr:pic>
      <xdr:nvPicPr>
        <xdr:cNvPr id="1930" name="Picture 2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6716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911</xdr:row>
      <xdr:rowOff>0</xdr:rowOff>
    </xdr:from>
    <xdr:to>
      <xdr:col>30</xdr:col>
      <xdr:colOff>9525</xdr:colOff>
      <xdr:row>911</xdr:row>
      <xdr:rowOff>0</xdr:rowOff>
    </xdr:to>
    <xdr:pic>
      <xdr:nvPicPr>
        <xdr:cNvPr id="1931" name="Picture 2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715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912</xdr:row>
      <xdr:rowOff>0</xdr:rowOff>
    </xdr:from>
    <xdr:to>
      <xdr:col>30</xdr:col>
      <xdr:colOff>9525</xdr:colOff>
      <xdr:row>912</xdr:row>
      <xdr:rowOff>0</xdr:rowOff>
    </xdr:to>
    <xdr:pic>
      <xdr:nvPicPr>
        <xdr:cNvPr id="1932" name="Picture 2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7592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913</xdr:row>
      <xdr:rowOff>0</xdr:rowOff>
    </xdr:from>
    <xdr:to>
      <xdr:col>30</xdr:col>
      <xdr:colOff>9525</xdr:colOff>
      <xdr:row>913</xdr:row>
      <xdr:rowOff>0</xdr:rowOff>
    </xdr:to>
    <xdr:pic>
      <xdr:nvPicPr>
        <xdr:cNvPr id="1933" name="Picture 2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803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914</xdr:row>
      <xdr:rowOff>0</xdr:rowOff>
    </xdr:from>
    <xdr:to>
      <xdr:col>30</xdr:col>
      <xdr:colOff>9525</xdr:colOff>
      <xdr:row>914</xdr:row>
      <xdr:rowOff>0</xdr:rowOff>
    </xdr:to>
    <xdr:pic>
      <xdr:nvPicPr>
        <xdr:cNvPr id="1934" name="Picture 2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846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915</xdr:row>
      <xdr:rowOff>0</xdr:rowOff>
    </xdr:from>
    <xdr:to>
      <xdr:col>30</xdr:col>
      <xdr:colOff>9525</xdr:colOff>
      <xdr:row>915</xdr:row>
      <xdr:rowOff>0</xdr:rowOff>
    </xdr:to>
    <xdr:pic>
      <xdr:nvPicPr>
        <xdr:cNvPr id="1935" name="Picture 2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890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916</xdr:row>
      <xdr:rowOff>0</xdr:rowOff>
    </xdr:from>
    <xdr:to>
      <xdr:col>30</xdr:col>
      <xdr:colOff>9525</xdr:colOff>
      <xdr:row>916</xdr:row>
      <xdr:rowOff>0</xdr:rowOff>
    </xdr:to>
    <xdr:pic>
      <xdr:nvPicPr>
        <xdr:cNvPr id="1936" name="Picture 2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934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917</xdr:row>
      <xdr:rowOff>0</xdr:rowOff>
    </xdr:from>
    <xdr:to>
      <xdr:col>30</xdr:col>
      <xdr:colOff>9525</xdr:colOff>
      <xdr:row>917</xdr:row>
      <xdr:rowOff>0</xdr:rowOff>
    </xdr:to>
    <xdr:pic>
      <xdr:nvPicPr>
        <xdr:cNvPr id="1937" name="Picture 2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39978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918</xdr:row>
      <xdr:rowOff>0</xdr:rowOff>
    </xdr:from>
    <xdr:to>
      <xdr:col>30</xdr:col>
      <xdr:colOff>9525</xdr:colOff>
      <xdr:row>918</xdr:row>
      <xdr:rowOff>0</xdr:rowOff>
    </xdr:to>
    <xdr:pic>
      <xdr:nvPicPr>
        <xdr:cNvPr id="1938" name="Picture 2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022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919</xdr:row>
      <xdr:rowOff>0</xdr:rowOff>
    </xdr:from>
    <xdr:to>
      <xdr:col>30</xdr:col>
      <xdr:colOff>9525</xdr:colOff>
      <xdr:row>919</xdr:row>
      <xdr:rowOff>0</xdr:rowOff>
    </xdr:to>
    <xdr:pic>
      <xdr:nvPicPr>
        <xdr:cNvPr id="1939" name="Picture 2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0659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920</xdr:row>
      <xdr:rowOff>0</xdr:rowOff>
    </xdr:from>
    <xdr:to>
      <xdr:col>30</xdr:col>
      <xdr:colOff>9525</xdr:colOff>
      <xdr:row>920</xdr:row>
      <xdr:rowOff>0</xdr:rowOff>
    </xdr:to>
    <xdr:pic>
      <xdr:nvPicPr>
        <xdr:cNvPr id="1940" name="Picture 2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1097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921</xdr:row>
      <xdr:rowOff>0</xdr:rowOff>
    </xdr:from>
    <xdr:to>
      <xdr:col>30</xdr:col>
      <xdr:colOff>9525</xdr:colOff>
      <xdr:row>921</xdr:row>
      <xdr:rowOff>0</xdr:rowOff>
    </xdr:to>
    <xdr:pic>
      <xdr:nvPicPr>
        <xdr:cNvPr id="1941" name="Picture 2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153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922</xdr:row>
      <xdr:rowOff>0</xdr:rowOff>
    </xdr:from>
    <xdr:to>
      <xdr:col>30</xdr:col>
      <xdr:colOff>9525</xdr:colOff>
      <xdr:row>922</xdr:row>
      <xdr:rowOff>0</xdr:rowOff>
    </xdr:to>
    <xdr:pic>
      <xdr:nvPicPr>
        <xdr:cNvPr id="1942" name="Picture 2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197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923</xdr:row>
      <xdr:rowOff>0</xdr:rowOff>
    </xdr:from>
    <xdr:to>
      <xdr:col>30</xdr:col>
      <xdr:colOff>9525</xdr:colOff>
      <xdr:row>923</xdr:row>
      <xdr:rowOff>0</xdr:rowOff>
    </xdr:to>
    <xdr:pic>
      <xdr:nvPicPr>
        <xdr:cNvPr id="1943" name="Picture 2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241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924</xdr:row>
      <xdr:rowOff>0</xdr:rowOff>
    </xdr:from>
    <xdr:to>
      <xdr:col>30</xdr:col>
      <xdr:colOff>9525</xdr:colOff>
      <xdr:row>924</xdr:row>
      <xdr:rowOff>0</xdr:rowOff>
    </xdr:to>
    <xdr:pic>
      <xdr:nvPicPr>
        <xdr:cNvPr id="1944" name="Picture 2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285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925</xdr:row>
      <xdr:rowOff>0</xdr:rowOff>
    </xdr:from>
    <xdr:to>
      <xdr:col>30</xdr:col>
      <xdr:colOff>9525</xdr:colOff>
      <xdr:row>925</xdr:row>
      <xdr:rowOff>0</xdr:rowOff>
    </xdr:to>
    <xdr:pic>
      <xdr:nvPicPr>
        <xdr:cNvPr id="1945" name="Picture 2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328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926</xdr:row>
      <xdr:rowOff>0</xdr:rowOff>
    </xdr:from>
    <xdr:to>
      <xdr:col>30</xdr:col>
      <xdr:colOff>9525</xdr:colOff>
      <xdr:row>926</xdr:row>
      <xdr:rowOff>0</xdr:rowOff>
    </xdr:to>
    <xdr:pic>
      <xdr:nvPicPr>
        <xdr:cNvPr id="1946" name="Picture 2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372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927</xdr:row>
      <xdr:rowOff>0</xdr:rowOff>
    </xdr:from>
    <xdr:to>
      <xdr:col>30</xdr:col>
      <xdr:colOff>9525</xdr:colOff>
      <xdr:row>927</xdr:row>
      <xdr:rowOff>0</xdr:rowOff>
    </xdr:to>
    <xdr:pic>
      <xdr:nvPicPr>
        <xdr:cNvPr id="1947" name="Picture 2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416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928</xdr:row>
      <xdr:rowOff>0</xdr:rowOff>
    </xdr:from>
    <xdr:to>
      <xdr:col>30</xdr:col>
      <xdr:colOff>9525</xdr:colOff>
      <xdr:row>928</xdr:row>
      <xdr:rowOff>0</xdr:rowOff>
    </xdr:to>
    <xdr:pic>
      <xdr:nvPicPr>
        <xdr:cNvPr id="1948" name="Picture 2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4602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929</xdr:row>
      <xdr:rowOff>0</xdr:rowOff>
    </xdr:from>
    <xdr:to>
      <xdr:col>30</xdr:col>
      <xdr:colOff>9525</xdr:colOff>
      <xdr:row>929</xdr:row>
      <xdr:rowOff>0</xdr:rowOff>
    </xdr:to>
    <xdr:pic>
      <xdr:nvPicPr>
        <xdr:cNvPr id="1949" name="Picture 2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50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930</xdr:row>
      <xdr:rowOff>0</xdr:rowOff>
    </xdr:from>
    <xdr:to>
      <xdr:col>30</xdr:col>
      <xdr:colOff>9525</xdr:colOff>
      <xdr:row>930</xdr:row>
      <xdr:rowOff>0</xdr:rowOff>
    </xdr:to>
    <xdr:pic>
      <xdr:nvPicPr>
        <xdr:cNvPr id="1950" name="Picture 2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547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931</xdr:row>
      <xdr:rowOff>0</xdr:rowOff>
    </xdr:from>
    <xdr:to>
      <xdr:col>30</xdr:col>
      <xdr:colOff>9525</xdr:colOff>
      <xdr:row>931</xdr:row>
      <xdr:rowOff>0</xdr:rowOff>
    </xdr:to>
    <xdr:pic>
      <xdr:nvPicPr>
        <xdr:cNvPr id="1951" name="Picture 25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5917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932</xdr:row>
      <xdr:rowOff>0</xdr:rowOff>
    </xdr:from>
    <xdr:to>
      <xdr:col>30</xdr:col>
      <xdr:colOff>9525</xdr:colOff>
      <xdr:row>932</xdr:row>
      <xdr:rowOff>0</xdr:rowOff>
    </xdr:to>
    <xdr:pic>
      <xdr:nvPicPr>
        <xdr:cNvPr id="1952" name="Picture 25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635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933</xdr:row>
      <xdr:rowOff>0</xdr:rowOff>
    </xdr:from>
    <xdr:to>
      <xdr:col>30</xdr:col>
      <xdr:colOff>9525</xdr:colOff>
      <xdr:row>933</xdr:row>
      <xdr:rowOff>0</xdr:rowOff>
    </xdr:to>
    <xdr:pic>
      <xdr:nvPicPr>
        <xdr:cNvPr id="1953" name="Picture 25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679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934</xdr:row>
      <xdr:rowOff>0</xdr:rowOff>
    </xdr:from>
    <xdr:to>
      <xdr:col>30</xdr:col>
      <xdr:colOff>9525</xdr:colOff>
      <xdr:row>934</xdr:row>
      <xdr:rowOff>0</xdr:rowOff>
    </xdr:to>
    <xdr:pic>
      <xdr:nvPicPr>
        <xdr:cNvPr id="1954" name="Picture 26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723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935</xdr:row>
      <xdr:rowOff>0</xdr:rowOff>
    </xdr:from>
    <xdr:to>
      <xdr:col>30</xdr:col>
      <xdr:colOff>9525</xdr:colOff>
      <xdr:row>935</xdr:row>
      <xdr:rowOff>0</xdr:rowOff>
    </xdr:to>
    <xdr:pic>
      <xdr:nvPicPr>
        <xdr:cNvPr id="1955" name="Picture 26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767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936</xdr:row>
      <xdr:rowOff>0</xdr:rowOff>
    </xdr:from>
    <xdr:to>
      <xdr:col>30</xdr:col>
      <xdr:colOff>9525</xdr:colOff>
      <xdr:row>936</xdr:row>
      <xdr:rowOff>0</xdr:rowOff>
    </xdr:to>
    <xdr:pic>
      <xdr:nvPicPr>
        <xdr:cNvPr id="1956" name="Picture 26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810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937</xdr:row>
      <xdr:rowOff>0</xdr:rowOff>
    </xdr:from>
    <xdr:to>
      <xdr:col>30</xdr:col>
      <xdr:colOff>9525</xdr:colOff>
      <xdr:row>937</xdr:row>
      <xdr:rowOff>0</xdr:rowOff>
    </xdr:to>
    <xdr:pic>
      <xdr:nvPicPr>
        <xdr:cNvPr id="1957" name="Picture 26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854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938</xdr:row>
      <xdr:rowOff>0</xdr:rowOff>
    </xdr:from>
    <xdr:to>
      <xdr:col>30</xdr:col>
      <xdr:colOff>9525</xdr:colOff>
      <xdr:row>938</xdr:row>
      <xdr:rowOff>0</xdr:rowOff>
    </xdr:to>
    <xdr:pic>
      <xdr:nvPicPr>
        <xdr:cNvPr id="1958" name="Picture 2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898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939</xdr:row>
      <xdr:rowOff>0</xdr:rowOff>
    </xdr:from>
    <xdr:to>
      <xdr:col>30</xdr:col>
      <xdr:colOff>9525</xdr:colOff>
      <xdr:row>939</xdr:row>
      <xdr:rowOff>0</xdr:rowOff>
    </xdr:to>
    <xdr:pic>
      <xdr:nvPicPr>
        <xdr:cNvPr id="1959" name="Picture 2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9422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940</xdr:row>
      <xdr:rowOff>0</xdr:rowOff>
    </xdr:from>
    <xdr:to>
      <xdr:col>30</xdr:col>
      <xdr:colOff>9525</xdr:colOff>
      <xdr:row>940</xdr:row>
      <xdr:rowOff>0</xdr:rowOff>
    </xdr:to>
    <xdr:pic>
      <xdr:nvPicPr>
        <xdr:cNvPr id="1960" name="Picture 2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0986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941</xdr:row>
      <xdr:rowOff>0</xdr:rowOff>
    </xdr:from>
    <xdr:to>
      <xdr:col>30</xdr:col>
      <xdr:colOff>9525</xdr:colOff>
      <xdr:row>941</xdr:row>
      <xdr:rowOff>0</xdr:rowOff>
    </xdr:to>
    <xdr:pic>
      <xdr:nvPicPr>
        <xdr:cNvPr id="1961" name="Picture 2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029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942</xdr:row>
      <xdr:rowOff>0</xdr:rowOff>
    </xdr:from>
    <xdr:to>
      <xdr:col>30</xdr:col>
      <xdr:colOff>9525</xdr:colOff>
      <xdr:row>942</xdr:row>
      <xdr:rowOff>0</xdr:rowOff>
    </xdr:to>
    <xdr:pic>
      <xdr:nvPicPr>
        <xdr:cNvPr id="1962" name="Picture 2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073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943</xdr:row>
      <xdr:rowOff>0</xdr:rowOff>
    </xdr:from>
    <xdr:to>
      <xdr:col>30</xdr:col>
      <xdr:colOff>9525</xdr:colOff>
      <xdr:row>943</xdr:row>
      <xdr:rowOff>0</xdr:rowOff>
    </xdr:to>
    <xdr:pic>
      <xdr:nvPicPr>
        <xdr:cNvPr id="1963" name="Picture 2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1175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315</xdr:row>
      <xdr:rowOff>0</xdr:rowOff>
    </xdr:from>
    <xdr:to>
      <xdr:col>30</xdr:col>
      <xdr:colOff>9525</xdr:colOff>
      <xdr:row>315</xdr:row>
      <xdr:rowOff>0</xdr:rowOff>
    </xdr:to>
    <xdr:pic>
      <xdr:nvPicPr>
        <xdr:cNvPr id="1964" name="Picture 2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161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945</xdr:row>
      <xdr:rowOff>0</xdr:rowOff>
    </xdr:from>
    <xdr:to>
      <xdr:col>30</xdr:col>
      <xdr:colOff>9525</xdr:colOff>
      <xdr:row>945</xdr:row>
      <xdr:rowOff>0</xdr:rowOff>
    </xdr:to>
    <xdr:pic>
      <xdr:nvPicPr>
        <xdr:cNvPr id="1965" name="Picture 2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205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946</xdr:row>
      <xdr:rowOff>0</xdr:rowOff>
    </xdr:from>
    <xdr:to>
      <xdr:col>30</xdr:col>
      <xdr:colOff>9525</xdr:colOff>
      <xdr:row>946</xdr:row>
      <xdr:rowOff>0</xdr:rowOff>
    </xdr:to>
    <xdr:pic>
      <xdr:nvPicPr>
        <xdr:cNvPr id="1966" name="Picture 2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248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947</xdr:row>
      <xdr:rowOff>0</xdr:rowOff>
    </xdr:from>
    <xdr:to>
      <xdr:col>30</xdr:col>
      <xdr:colOff>9525</xdr:colOff>
      <xdr:row>947</xdr:row>
      <xdr:rowOff>0</xdr:rowOff>
    </xdr:to>
    <xdr:pic>
      <xdr:nvPicPr>
        <xdr:cNvPr id="1967" name="Picture 2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292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948</xdr:row>
      <xdr:rowOff>0</xdr:rowOff>
    </xdr:from>
    <xdr:to>
      <xdr:col>30</xdr:col>
      <xdr:colOff>9525</xdr:colOff>
      <xdr:row>948</xdr:row>
      <xdr:rowOff>0</xdr:rowOff>
    </xdr:to>
    <xdr:pic>
      <xdr:nvPicPr>
        <xdr:cNvPr id="1968" name="Picture 2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336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382</xdr:row>
      <xdr:rowOff>0</xdr:rowOff>
    </xdr:from>
    <xdr:to>
      <xdr:col>30</xdr:col>
      <xdr:colOff>9525</xdr:colOff>
      <xdr:row>382</xdr:row>
      <xdr:rowOff>0</xdr:rowOff>
    </xdr:to>
    <xdr:pic>
      <xdr:nvPicPr>
        <xdr:cNvPr id="1969" name="Picture 2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3804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950</xdr:row>
      <xdr:rowOff>0</xdr:rowOff>
    </xdr:from>
    <xdr:to>
      <xdr:col>30</xdr:col>
      <xdr:colOff>9525</xdr:colOff>
      <xdr:row>950</xdr:row>
      <xdr:rowOff>0</xdr:rowOff>
    </xdr:to>
    <xdr:pic>
      <xdr:nvPicPr>
        <xdr:cNvPr id="1970" name="Picture 2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424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951</xdr:row>
      <xdr:rowOff>0</xdr:rowOff>
    </xdr:from>
    <xdr:to>
      <xdr:col>30</xdr:col>
      <xdr:colOff>9525</xdr:colOff>
      <xdr:row>951</xdr:row>
      <xdr:rowOff>0</xdr:rowOff>
    </xdr:to>
    <xdr:pic>
      <xdr:nvPicPr>
        <xdr:cNvPr id="1971" name="Picture 2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4680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952</xdr:row>
      <xdr:rowOff>0</xdr:rowOff>
    </xdr:from>
    <xdr:to>
      <xdr:col>30</xdr:col>
      <xdr:colOff>9525</xdr:colOff>
      <xdr:row>952</xdr:row>
      <xdr:rowOff>0</xdr:rowOff>
    </xdr:to>
    <xdr:pic>
      <xdr:nvPicPr>
        <xdr:cNvPr id="1972" name="Picture 27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511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953</xdr:row>
      <xdr:rowOff>0</xdr:rowOff>
    </xdr:from>
    <xdr:to>
      <xdr:col>30</xdr:col>
      <xdr:colOff>9525</xdr:colOff>
      <xdr:row>953</xdr:row>
      <xdr:rowOff>0</xdr:rowOff>
    </xdr:to>
    <xdr:pic>
      <xdr:nvPicPr>
        <xdr:cNvPr id="1973" name="Picture 2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555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954</xdr:row>
      <xdr:rowOff>0</xdr:rowOff>
    </xdr:from>
    <xdr:to>
      <xdr:col>30</xdr:col>
      <xdr:colOff>9525</xdr:colOff>
      <xdr:row>954</xdr:row>
      <xdr:rowOff>0</xdr:rowOff>
    </xdr:to>
    <xdr:pic>
      <xdr:nvPicPr>
        <xdr:cNvPr id="1974" name="Picture 28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599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955</xdr:row>
      <xdr:rowOff>0</xdr:rowOff>
    </xdr:from>
    <xdr:to>
      <xdr:col>30</xdr:col>
      <xdr:colOff>9525</xdr:colOff>
      <xdr:row>955</xdr:row>
      <xdr:rowOff>0</xdr:rowOff>
    </xdr:to>
    <xdr:pic>
      <xdr:nvPicPr>
        <xdr:cNvPr id="1975" name="Picture 2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643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956</xdr:row>
      <xdr:rowOff>0</xdr:rowOff>
    </xdr:from>
    <xdr:to>
      <xdr:col>30</xdr:col>
      <xdr:colOff>9525</xdr:colOff>
      <xdr:row>956</xdr:row>
      <xdr:rowOff>0</xdr:rowOff>
    </xdr:to>
    <xdr:pic>
      <xdr:nvPicPr>
        <xdr:cNvPr id="1976" name="Picture 2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687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957</xdr:row>
      <xdr:rowOff>0</xdr:rowOff>
    </xdr:from>
    <xdr:to>
      <xdr:col>30</xdr:col>
      <xdr:colOff>9525</xdr:colOff>
      <xdr:row>957</xdr:row>
      <xdr:rowOff>0</xdr:rowOff>
    </xdr:to>
    <xdr:pic>
      <xdr:nvPicPr>
        <xdr:cNvPr id="1977" name="Picture 2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730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619</xdr:row>
      <xdr:rowOff>0</xdr:rowOff>
    </xdr:from>
    <xdr:to>
      <xdr:col>30</xdr:col>
      <xdr:colOff>9525</xdr:colOff>
      <xdr:row>619</xdr:row>
      <xdr:rowOff>0</xdr:rowOff>
    </xdr:to>
    <xdr:pic>
      <xdr:nvPicPr>
        <xdr:cNvPr id="1978" name="Picture 2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774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959</xdr:row>
      <xdr:rowOff>0</xdr:rowOff>
    </xdr:from>
    <xdr:to>
      <xdr:col>30</xdr:col>
      <xdr:colOff>9525</xdr:colOff>
      <xdr:row>959</xdr:row>
      <xdr:rowOff>0</xdr:rowOff>
    </xdr:to>
    <xdr:pic>
      <xdr:nvPicPr>
        <xdr:cNvPr id="1979" name="Picture 28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8185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1024</xdr:row>
      <xdr:rowOff>0</xdr:rowOff>
    </xdr:from>
    <xdr:to>
      <xdr:col>30</xdr:col>
      <xdr:colOff>9525</xdr:colOff>
      <xdr:row>1024</xdr:row>
      <xdr:rowOff>0</xdr:rowOff>
    </xdr:to>
    <xdr:pic>
      <xdr:nvPicPr>
        <xdr:cNvPr id="1980" name="Picture 2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73325" y="41862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961</xdr:row>
      <xdr:rowOff>0</xdr:rowOff>
    </xdr:from>
    <xdr:to>
      <xdr:col>30</xdr:col>
      <xdr:colOff>9525</xdr:colOff>
      <xdr:row>961</xdr:row>
      <xdr:rowOff>0</xdr:rowOff>
    </xdr:to>
    <xdr:pic>
      <xdr:nvPicPr>
        <xdr:cNvPr id="1981" name="Picture 2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1831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962</xdr:row>
      <xdr:rowOff>0</xdr:rowOff>
    </xdr:from>
    <xdr:to>
      <xdr:col>30</xdr:col>
      <xdr:colOff>9525</xdr:colOff>
      <xdr:row>962</xdr:row>
      <xdr:rowOff>0</xdr:rowOff>
    </xdr:to>
    <xdr:pic>
      <xdr:nvPicPr>
        <xdr:cNvPr id="1982" name="Picture 2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1875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963</xdr:row>
      <xdr:rowOff>0</xdr:rowOff>
    </xdr:from>
    <xdr:to>
      <xdr:col>30</xdr:col>
      <xdr:colOff>9525</xdr:colOff>
      <xdr:row>963</xdr:row>
      <xdr:rowOff>0</xdr:rowOff>
    </xdr:to>
    <xdr:pic>
      <xdr:nvPicPr>
        <xdr:cNvPr id="1983" name="Picture 2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1919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964</xdr:row>
      <xdr:rowOff>0</xdr:rowOff>
    </xdr:from>
    <xdr:to>
      <xdr:col>30</xdr:col>
      <xdr:colOff>9525</xdr:colOff>
      <xdr:row>964</xdr:row>
      <xdr:rowOff>0</xdr:rowOff>
    </xdr:to>
    <xdr:pic>
      <xdr:nvPicPr>
        <xdr:cNvPr id="1984" name="Picture 2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19633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965</xdr:row>
      <xdr:rowOff>0</xdr:rowOff>
    </xdr:from>
    <xdr:to>
      <xdr:col>30</xdr:col>
      <xdr:colOff>9525</xdr:colOff>
      <xdr:row>965</xdr:row>
      <xdr:rowOff>0</xdr:rowOff>
    </xdr:to>
    <xdr:pic>
      <xdr:nvPicPr>
        <xdr:cNvPr id="1985" name="Picture 2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0071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966</xdr:row>
      <xdr:rowOff>0</xdr:rowOff>
    </xdr:from>
    <xdr:to>
      <xdr:col>30</xdr:col>
      <xdr:colOff>9525</xdr:colOff>
      <xdr:row>966</xdr:row>
      <xdr:rowOff>0</xdr:rowOff>
    </xdr:to>
    <xdr:pic>
      <xdr:nvPicPr>
        <xdr:cNvPr id="1986" name="Picture 2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0509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967</xdr:row>
      <xdr:rowOff>0</xdr:rowOff>
    </xdr:from>
    <xdr:to>
      <xdr:col>30</xdr:col>
      <xdr:colOff>9525</xdr:colOff>
      <xdr:row>967</xdr:row>
      <xdr:rowOff>0</xdr:rowOff>
    </xdr:to>
    <xdr:pic>
      <xdr:nvPicPr>
        <xdr:cNvPr id="1987" name="Picture 2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09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968</xdr:row>
      <xdr:rowOff>0</xdr:rowOff>
    </xdr:from>
    <xdr:to>
      <xdr:col>30</xdr:col>
      <xdr:colOff>9525</xdr:colOff>
      <xdr:row>968</xdr:row>
      <xdr:rowOff>0</xdr:rowOff>
    </xdr:to>
    <xdr:pic>
      <xdr:nvPicPr>
        <xdr:cNvPr id="1988" name="Picture 2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138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969</xdr:row>
      <xdr:rowOff>0</xdr:rowOff>
    </xdr:from>
    <xdr:to>
      <xdr:col>30</xdr:col>
      <xdr:colOff>9525</xdr:colOff>
      <xdr:row>969</xdr:row>
      <xdr:rowOff>0</xdr:rowOff>
    </xdr:to>
    <xdr:pic>
      <xdr:nvPicPr>
        <xdr:cNvPr id="1989" name="Picture 2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182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970</xdr:row>
      <xdr:rowOff>0</xdr:rowOff>
    </xdr:from>
    <xdr:to>
      <xdr:col>30</xdr:col>
      <xdr:colOff>9525</xdr:colOff>
      <xdr:row>970</xdr:row>
      <xdr:rowOff>0</xdr:rowOff>
    </xdr:to>
    <xdr:pic>
      <xdr:nvPicPr>
        <xdr:cNvPr id="1990" name="Picture 2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226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971</xdr:row>
      <xdr:rowOff>0</xdr:rowOff>
    </xdr:from>
    <xdr:to>
      <xdr:col>30</xdr:col>
      <xdr:colOff>9525</xdr:colOff>
      <xdr:row>971</xdr:row>
      <xdr:rowOff>0</xdr:rowOff>
    </xdr:to>
    <xdr:pic>
      <xdr:nvPicPr>
        <xdr:cNvPr id="1991" name="Picture 2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270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972</xdr:row>
      <xdr:rowOff>0</xdr:rowOff>
    </xdr:from>
    <xdr:to>
      <xdr:col>30</xdr:col>
      <xdr:colOff>9525</xdr:colOff>
      <xdr:row>972</xdr:row>
      <xdr:rowOff>0</xdr:rowOff>
    </xdr:to>
    <xdr:pic>
      <xdr:nvPicPr>
        <xdr:cNvPr id="1992" name="Picture 2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31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973</xdr:row>
      <xdr:rowOff>0</xdr:rowOff>
    </xdr:from>
    <xdr:to>
      <xdr:col>30</xdr:col>
      <xdr:colOff>9525</xdr:colOff>
      <xdr:row>973</xdr:row>
      <xdr:rowOff>0</xdr:rowOff>
    </xdr:to>
    <xdr:pic>
      <xdr:nvPicPr>
        <xdr:cNvPr id="1993" name="Picture 2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357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974</xdr:row>
      <xdr:rowOff>0</xdr:rowOff>
    </xdr:from>
    <xdr:to>
      <xdr:col>30</xdr:col>
      <xdr:colOff>9525</xdr:colOff>
      <xdr:row>974</xdr:row>
      <xdr:rowOff>0</xdr:rowOff>
    </xdr:to>
    <xdr:pic>
      <xdr:nvPicPr>
        <xdr:cNvPr id="1994" name="Picture 3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4014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975</xdr:row>
      <xdr:rowOff>0</xdr:rowOff>
    </xdr:from>
    <xdr:to>
      <xdr:col>30</xdr:col>
      <xdr:colOff>9525</xdr:colOff>
      <xdr:row>975</xdr:row>
      <xdr:rowOff>0</xdr:rowOff>
    </xdr:to>
    <xdr:pic>
      <xdr:nvPicPr>
        <xdr:cNvPr id="1995" name="Picture 3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445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976</xdr:row>
      <xdr:rowOff>0</xdr:rowOff>
    </xdr:from>
    <xdr:to>
      <xdr:col>30</xdr:col>
      <xdr:colOff>9525</xdr:colOff>
      <xdr:row>976</xdr:row>
      <xdr:rowOff>0</xdr:rowOff>
    </xdr:to>
    <xdr:pic>
      <xdr:nvPicPr>
        <xdr:cNvPr id="1996" name="Picture 3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4891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977</xdr:row>
      <xdr:rowOff>0</xdr:rowOff>
    </xdr:from>
    <xdr:to>
      <xdr:col>30</xdr:col>
      <xdr:colOff>9525</xdr:colOff>
      <xdr:row>977</xdr:row>
      <xdr:rowOff>0</xdr:rowOff>
    </xdr:to>
    <xdr:pic>
      <xdr:nvPicPr>
        <xdr:cNvPr id="1997" name="Picture 3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5329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978</xdr:row>
      <xdr:rowOff>0</xdr:rowOff>
    </xdr:from>
    <xdr:to>
      <xdr:col>30</xdr:col>
      <xdr:colOff>9525</xdr:colOff>
      <xdr:row>978</xdr:row>
      <xdr:rowOff>0</xdr:rowOff>
    </xdr:to>
    <xdr:pic>
      <xdr:nvPicPr>
        <xdr:cNvPr id="1998" name="Picture 3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57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979</xdr:row>
      <xdr:rowOff>0</xdr:rowOff>
    </xdr:from>
    <xdr:to>
      <xdr:col>30</xdr:col>
      <xdr:colOff>9525</xdr:colOff>
      <xdr:row>979</xdr:row>
      <xdr:rowOff>0</xdr:rowOff>
    </xdr:to>
    <xdr:pic>
      <xdr:nvPicPr>
        <xdr:cNvPr id="1999" name="Picture 3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62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980</xdr:row>
      <xdr:rowOff>0</xdr:rowOff>
    </xdr:from>
    <xdr:to>
      <xdr:col>30</xdr:col>
      <xdr:colOff>9525</xdr:colOff>
      <xdr:row>980</xdr:row>
      <xdr:rowOff>0</xdr:rowOff>
    </xdr:to>
    <xdr:pic>
      <xdr:nvPicPr>
        <xdr:cNvPr id="2000" name="Picture 3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6643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981</xdr:row>
      <xdr:rowOff>0</xdr:rowOff>
    </xdr:from>
    <xdr:to>
      <xdr:col>30</xdr:col>
      <xdr:colOff>9525</xdr:colOff>
      <xdr:row>981</xdr:row>
      <xdr:rowOff>0</xdr:rowOff>
    </xdr:to>
    <xdr:pic>
      <xdr:nvPicPr>
        <xdr:cNvPr id="2001" name="Picture 3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7081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982</xdr:row>
      <xdr:rowOff>0</xdr:rowOff>
    </xdr:from>
    <xdr:to>
      <xdr:col>30</xdr:col>
      <xdr:colOff>9525</xdr:colOff>
      <xdr:row>982</xdr:row>
      <xdr:rowOff>0</xdr:rowOff>
    </xdr:to>
    <xdr:pic>
      <xdr:nvPicPr>
        <xdr:cNvPr id="2002" name="Picture 30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752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983</xdr:row>
      <xdr:rowOff>0</xdr:rowOff>
    </xdr:from>
    <xdr:to>
      <xdr:col>30</xdr:col>
      <xdr:colOff>9525</xdr:colOff>
      <xdr:row>983</xdr:row>
      <xdr:rowOff>0</xdr:rowOff>
    </xdr:to>
    <xdr:pic>
      <xdr:nvPicPr>
        <xdr:cNvPr id="2003" name="Picture 30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795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984</xdr:row>
      <xdr:rowOff>0</xdr:rowOff>
    </xdr:from>
    <xdr:to>
      <xdr:col>30</xdr:col>
      <xdr:colOff>9525</xdr:colOff>
      <xdr:row>984</xdr:row>
      <xdr:rowOff>0</xdr:rowOff>
    </xdr:to>
    <xdr:pic>
      <xdr:nvPicPr>
        <xdr:cNvPr id="2004" name="Picture 31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8396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985</xdr:row>
      <xdr:rowOff>0</xdr:rowOff>
    </xdr:from>
    <xdr:to>
      <xdr:col>30</xdr:col>
      <xdr:colOff>9525</xdr:colOff>
      <xdr:row>985</xdr:row>
      <xdr:rowOff>0</xdr:rowOff>
    </xdr:to>
    <xdr:pic>
      <xdr:nvPicPr>
        <xdr:cNvPr id="2005" name="Picture 31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8834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986</xdr:row>
      <xdr:rowOff>0</xdr:rowOff>
    </xdr:from>
    <xdr:to>
      <xdr:col>30</xdr:col>
      <xdr:colOff>9525</xdr:colOff>
      <xdr:row>986</xdr:row>
      <xdr:rowOff>0</xdr:rowOff>
    </xdr:to>
    <xdr:pic>
      <xdr:nvPicPr>
        <xdr:cNvPr id="2006" name="Picture 31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9272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987</xdr:row>
      <xdr:rowOff>0</xdr:rowOff>
    </xdr:from>
    <xdr:to>
      <xdr:col>30</xdr:col>
      <xdr:colOff>9525</xdr:colOff>
      <xdr:row>987</xdr:row>
      <xdr:rowOff>0</xdr:rowOff>
    </xdr:to>
    <xdr:pic>
      <xdr:nvPicPr>
        <xdr:cNvPr id="2007" name="Picture 31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2971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988</xdr:row>
      <xdr:rowOff>0</xdr:rowOff>
    </xdr:from>
    <xdr:to>
      <xdr:col>30</xdr:col>
      <xdr:colOff>9525</xdr:colOff>
      <xdr:row>988</xdr:row>
      <xdr:rowOff>0</xdr:rowOff>
    </xdr:to>
    <xdr:pic>
      <xdr:nvPicPr>
        <xdr:cNvPr id="2008" name="Picture 31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014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989</xdr:row>
      <xdr:rowOff>0</xdr:rowOff>
    </xdr:from>
    <xdr:to>
      <xdr:col>30</xdr:col>
      <xdr:colOff>9525</xdr:colOff>
      <xdr:row>989</xdr:row>
      <xdr:rowOff>0</xdr:rowOff>
    </xdr:to>
    <xdr:pic>
      <xdr:nvPicPr>
        <xdr:cNvPr id="2009" name="Picture 31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058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990</xdr:row>
      <xdr:rowOff>0</xdr:rowOff>
    </xdr:from>
    <xdr:to>
      <xdr:col>30</xdr:col>
      <xdr:colOff>9525</xdr:colOff>
      <xdr:row>990</xdr:row>
      <xdr:rowOff>0</xdr:rowOff>
    </xdr:to>
    <xdr:pic>
      <xdr:nvPicPr>
        <xdr:cNvPr id="2010" name="Picture 3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102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991</xdr:row>
      <xdr:rowOff>0</xdr:rowOff>
    </xdr:from>
    <xdr:to>
      <xdr:col>30</xdr:col>
      <xdr:colOff>9525</xdr:colOff>
      <xdr:row>991</xdr:row>
      <xdr:rowOff>0</xdr:rowOff>
    </xdr:to>
    <xdr:pic>
      <xdr:nvPicPr>
        <xdr:cNvPr id="2011" name="Picture 31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146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992</xdr:row>
      <xdr:rowOff>0</xdr:rowOff>
    </xdr:from>
    <xdr:to>
      <xdr:col>30</xdr:col>
      <xdr:colOff>9525</xdr:colOff>
      <xdr:row>992</xdr:row>
      <xdr:rowOff>0</xdr:rowOff>
    </xdr:to>
    <xdr:pic>
      <xdr:nvPicPr>
        <xdr:cNvPr id="2012" name="Picture 31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190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993</xdr:row>
      <xdr:rowOff>0</xdr:rowOff>
    </xdr:from>
    <xdr:to>
      <xdr:col>30</xdr:col>
      <xdr:colOff>9525</xdr:colOff>
      <xdr:row>993</xdr:row>
      <xdr:rowOff>0</xdr:rowOff>
    </xdr:to>
    <xdr:pic>
      <xdr:nvPicPr>
        <xdr:cNvPr id="2013" name="Picture 3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233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994</xdr:row>
      <xdr:rowOff>0</xdr:rowOff>
    </xdr:from>
    <xdr:to>
      <xdr:col>30</xdr:col>
      <xdr:colOff>9525</xdr:colOff>
      <xdr:row>994</xdr:row>
      <xdr:rowOff>0</xdr:rowOff>
    </xdr:to>
    <xdr:pic>
      <xdr:nvPicPr>
        <xdr:cNvPr id="2014" name="Picture 32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2777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995</xdr:row>
      <xdr:rowOff>0</xdr:rowOff>
    </xdr:from>
    <xdr:to>
      <xdr:col>30</xdr:col>
      <xdr:colOff>9525</xdr:colOff>
      <xdr:row>995</xdr:row>
      <xdr:rowOff>0</xdr:rowOff>
    </xdr:to>
    <xdr:pic>
      <xdr:nvPicPr>
        <xdr:cNvPr id="2015" name="Picture 32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3216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996</xdr:row>
      <xdr:rowOff>0</xdr:rowOff>
    </xdr:from>
    <xdr:to>
      <xdr:col>30</xdr:col>
      <xdr:colOff>9525</xdr:colOff>
      <xdr:row>996</xdr:row>
      <xdr:rowOff>0</xdr:rowOff>
    </xdr:to>
    <xdr:pic>
      <xdr:nvPicPr>
        <xdr:cNvPr id="2016" name="Picture 3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365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391</xdr:row>
      <xdr:rowOff>0</xdr:rowOff>
    </xdr:from>
    <xdr:to>
      <xdr:col>30</xdr:col>
      <xdr:colOff>9525</xdr:colOff>
      <xdr:row>391</xdr:row>
      <xdr:rowOff>0</xdr:rowOff>
    </xdr:to>
    <xdr:pic>
      <xdr:nvPicPr>
        <xdr:cNvPr id="2017" name="Picture 3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409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998</xdr:row>
      <xdr:rowOff>0</xdr:rowOff>
    </xdr:from>
    <xdr:to>
      <xdr:col>30</xdr:col>
      <xdr:colOff>9525</xdr:colOff>
      <xdr:row>998</xdr:row>
      <xdr:rowOff>0</xdr:rowOff>
    </xdr:to>
    <xdr:pic>
      <xdr:nvPicPr>
        <xdr:cNvPr id="2018" name="Picture 3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453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999</xdr:row>
      <xdr:rowOff>0</xdr:rowOff>
    </xdr:from>
    <xdr:to>
      <xdr:col>30</xdr:col>
      <xdr:colOff>9525</xdr:colOff>
      <xdr:row>999</xdr:row>
      <xdr:rowOff>0</xdr:rowOff>
    </xdr:to>
    <xdr:pic>
      <xdr:nvPicPr>
        <xdr:cNvPr id="2019" name="Picture 32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496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1000</xdr:row>
      <xdr:rowOff>0</xdr:rowOff>
    </xdr:from>
    <xdr:to>
      <xdr:col>30</xdr:col>
      <xdr:colOff>9525</xdr:colOff>
      <xdr:row>1000</xdr:row>
      <xdr:rowOff>0</xdr:rowOff>
    </xdr:to>
    <xdr:pic>
      <xdr:nvPicPr>
        <xdr:cNvPr id="2020" name="Picture 3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540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701</xdr:row>
      <xdr:rowOff>0</xdr:rowOff>
    </xdr:from>
    <xdr:to>
      <xdr:col>30</xdr:col>
      <xdr:colOff>9525</xdr:colOff>
      <xdr:row>701</xdr:row>
      <xdr:rowOff>0</xdr:rowOff>
    </xdr:to>
    <xdr:pic>
      <xdr:nvPicPr>
        <xdr:cNvPr id="2021" name="Picture 3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5844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1002</xdr:row>
      <xdr:rowOff>0</xdr:rowOff>
    </xdr:from>
    <xdr:to>
      <xdr:col>30</xdr:col>
      <xdr:colOff>9525</xdr:colOff>
      <xdr:row>1002</xdr:row>
      <xdr:rowOff>0</xdr:rowOff>
    </xdr:to>
    <xdr:pic>
      <xdr:nvPicPr>
        <xdr:cNvPr id="2022" name="Picture 3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628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1003</xdr:row>
      <xdr:rowOff>0</xdr:rowOff>
    </xdr:from>
    <xdr:to>
      <xdr:col>30</xdr:col>
      <xdr:colOff>9525</xdr:colOff>
      <xdr:row>1003</xdr:row>
      <xdr:rowOff>0</xdr:rowOff>
    </xdr:to>
    <xdr:pic>
      <xdr:nvPicPr>
        <xdr:cNvPr id="2023" name="Picture 3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672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1004</xdr:row>
      <xdr:rowOff>0</xdr:rowOff>
    </xdr:from>
    <xdr:to>
      <xdr:col>30</xdr:col>
      <xdr:colOff>9525</xdr:colOff>
      <xdr:row>1004</xdr:row>
      <xdr:rowOff>0</xdr:rowOff>
    </xdr:to>
    <xdr:pic>
      <xdr:nvPicPr>
        <xdr:cNvPr id="2024" name="Picture 33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7159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1232</xdr:row>
      <xdr:rowOff>0</xdr:rowOff>
    </xdr:from>
    <xdr:to>
      <xdr:col>30</xdr:col>
      <xdr:colOff>9525</xdr:colOff>
      <xdr:row>1232</xdr:row>
      <xdr:rowOff>0</xdr:rowOff>
    </xdr:to>
    <xdr:pic>
      <xdr:nvPicPr>
        <xdr:cNvPr id="2025" name="Picture 3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7597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1006</xdr:row>
      <xdr:rowOff>0</xdr:rowOff>
    </xdr:from>
    <xdr:to>
      <xdr:col>30</xdr:col>
      <xdr:colOff>9525</xdr:colOff>
      <xdr:row>1006</xdr:row>
      <xdr:rowOff>0</xdr:rowOff>
    </xdr:to>
    <xdr:pic>
      <xdr:nvPicPr>
        <xdr:cNvPr id="2026" name="Picture 3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8035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1007</xdr:row>
      <xdr:rowOff>0</xdr:rowOff>
    </xdr:from>
    <xdr:to>
      <xdr:col>30</xdr:col>
      <xdr:colOff>9525</xdr:colOff>
      <xdr:row>1007</xdr:row>
      <xdr:rowOff>0</xdr:rowOff>
    </xdr:to>
    <xdr:pic>
      <xdr:nvPicPr>
        <xdr:cNvPr id="2027" name="Picture 3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847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1320</xdr:row>
      <xdr:rowOff>0</xdr:rowOff>
    </xdr:from>
    <xdr:to>
      <xdr:col>30</xdr:col>
      <xdr:colOff>9525</xdr:colOff>
      <xdr:row>1320</xdr:row>
      <xdr:rowOff>0</xdr:rowOff>
    </xdr:to>
    <xdr:pic>
      <xdr:nvPicPr>
        <xdr:cNvPr id="2028" name="Picture 3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891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1009</xdr:row>
      <xdr:rowOff>0</xdr:rowOff>
    </xdr:from>
    <xdr:to>
      <xdr:col>30</xdr:col>
      <xdr:colOff>9525</xdr:colOff>
      <xdr:row>1009</xdr:row>
      <xdr:rowOff>0</xdr:rowOff>
    </xdr:to>
    <xdr:pic>
      <xdr:nvPicPr>
        <xdr:cNvPr id="2029" name="Picture 3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3935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1010</xdr:row>
      <xdr:rowOff>0</xdr:rowOff>
    </xdr:from>
    <xdr:to>
      <xdr:col>30</xdr:col>
      <xdr:colOff>123825</xdr:colOff>
      <xdr:row>1010</xdr:row>
      <xdr:rowOff>123825</xdr:rowOff>
    </xdr:to>
    <xdr:pic>
      <xdr:nvPicPr>
        <xdr:cNvPr id="2030" name="Picture 336" descr="http://www.cgf.cz/App_Themes/CGFportal7/images/status_EGANOACTIVE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44775" y="439788300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1011</xdr:row>
      <xdr:rowOff>0</xdr:rowOff>
    </xdr:from>
    <xdr:to>
      <xdr:col>30</xdr:col>
      <xdr:colOff>9525</xdr:colOff>
      <xdr:row>1011</xdr:row>
      <xdr:rowOff>0</xdr:rowOff>
    </xdr:to>
    <xdr:pic>
      <xdr:nvPicPr>
        <xdr:cNvPr id="2031" name="Picture 33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022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1012</xdr:row>
      <xdr:rowOff>0</xdr:rowOff>
    </xdr:from>
    <xdr:to>
      <xdr:col>30</xdr:col>
      <xdr:colOff>9525</xdr:colOff>
      <xdr:row>1012</xdr:row>
      <xdr:rowOff>0</xdr:rowOff>
    </xdr:to>
    <xdr:pic>
      <xdr:nvPicPr>
        <xdr:cNvPr id="2032" name="Picture 33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0664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1013</xdr:row>
      <xdr:rowOff>0</xdr:rowOff>
    </xdr:from>
    <xdr:to>
      <xdr:col>30</xdr:col>
      <xdr:colOff>9525</xdr:colOff>
      <xdr:row>1013</xdr:row>
      <xdr:rowOff>0</xdr:rowOff>
    </xdr:to>
    <xdr:pic>
      <xdr:nvPicPr>
        <xdr:cNvPr id="2033" name="Picture 3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1102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1014</xdr:row>
      <xdr:rowOff>0</xdr:rowOff>
    </xdr:from>
    <xdr:to>
      <xdr:col>30</xdr:col>
      <xdr:colOff>9525</xdr:colOff>
      <xdr:row>1014</xdr:row>
      <xdr:rowOff>0</xdr:rowOff>
    </xdr:to>
    <xdr:pic>
      <xdr:nvPicPr>
        <xdr:cNvPr id="2034" name="Picture 3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1540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1015</xdr:row>
      <xdr:rowOff>0</xdr:rowOff>
    </xdr:from>
    <xdr:to>
      <xdr:col>30</xdr:col>
      <xdr:colOff>9525</xdr:colOff>
      <xdr:row>1015</xdr:row>
      <xdr:rowOff>0</xdr:rowOff>
    </xdr:to>
    <xdr:pic>
      <xdr:nvPicPr>
        <xdr:cNvPr id="2035" name="Picture 3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1979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1016</xdr:row>
      <xdr:rowOff>0</xdr:rowOff>
    </xdr:from>
    <xdr:to>
      <xdr:col>30</xdr:col>
      <xdr:colOff>9525</xdr:colOff>
      <xdr:row>1016</xdr:row>
      <xdr:rowOff>0</xdr:rowOff>
    </xdr:to>
    <xdr:pic>
      <xdr:nvPicPr>
        <xdr:cNvPr id="2036" name="Picture 3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2417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1582</xdr:row>
      <xdr:rowOff>0</xdr:rowOff>
    </xdr:from>
    <xdr:to>
      <xdr:col>30</xdr:col>
      <xdr:colOff>9525</xdr:colOff>
      <xdr:row>1582</xdr:row>
      <xdr:rowOff>0</xdr:rowOff>
    </xdr:to>
    <xdr:pic>
      <xdr:nvPicPr>
        <xdr:cNvPr id="2037" name="Picture 34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2855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1582</xdr:row>
      <xdr:rowOff>0</xdr:rowOff>
    </xdr:from>
    <xdr:to>
      <xdr:col>30</xdr:col>
      <xdr:colOff>9525</xdr:colOff>
      <xdr:row>1582</xdr:row>
      <xdr:rowOff>0</xdr:rowOff>
    </xdr:to>
    <xdr:pic>
      <xdr:nvPicPr>
        <xdr:cNvPr id="2038" name="Picture 3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2855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1018</xdr:row>
      <xdr:rowOff>0</xdr:rowOff>
    </xdr:from>
    <xdr:to>
      <xdr:col>30</xdr:col>
      <xdr:colOff>9525</xdr:colOff>
      <xdr:row>1018</xdr:row>
      <xdr:rowOff>0</xdr:rowOff>
    </xdr:to>
    <xdr:pic>
      <xdr:nvPicPr>
        <xdr:cNvPr id="2039" name="Picture 3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329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1019</xdr:row>
      <xdr:rowOff>0</xdr:rowOff>
    </xdr:from>
    <xdr:to>
      <xdr:col>30</xdr:col>
      <xdr:colOff>9525</xdr:colOff>
      <xdr:row>1019</xdr:row>
      <xdr:rowOff>0</xdr:rowOff>
    </xdr:to>
    <xdr:pic>
      <xdr:nvPicPr>
        <xdr:cNvPr id="2040" name="Picture 3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373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1020</xdr:row>
      <xdr:rowOff>0</xdr:rowOff>
    </xdr:from>
    <xdr:to>
      <xdr:col>30</xdr:col>
      <xdr:colOff>9525</xdr:colOff>
      <xdr:row>1020</xdr:row>
      <xdr:rowOff>0</xdr:rowOff>
    </xdr:to>
    <xdr:pic>
      <xdr:nvPicPr>
        <xdr:cNvPr id="2041" name="Picture 3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416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1021</xdr:row>
      <xdr:rowOff>0</xdr:rowOff>
    </xdr:from>
    <xdr:to>
      <xdr:col>30</xdr:col>
      <xdr:colOff>9525</xdr:colOff>
      <xdr:row>1021</xdr:row>
      <xdr:rowOff>0</xdr:rowOff>
    </xdr:to>
    <xdr:pic>
      <xdr:nvPicPr>
        <xdr:cNvPr id="2042" name="Picture 3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4607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1022</xdr:row>
      <xdr:rowOff>0</xdr:rowOff>
    </xdr:from>
    <xdr:to>
      <xdr:col>30</xdr:col>
      <xdr:colOff>9525</xdr:colOff>
      <xdr:row>1022</xdr:row>
      <xdr:rowOff>0</xdr:rowOff>
    </xdr:to>
    <xdr:pic>
      <xdr:nvPicPr>
        <xdr:cNvPr id="2043" name="Picture 3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504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1023</xdr:row>
      <xdr:rowOff>0</xdr:rowOff>
    </xdr:from>
    <xdr:to>
      <xdr:col>30</xdr:col>
      <xdr:colOff>9525</xdr:colOff>
      <xdr:row>1023</xdr:row>
      <xdr:rowOff>0</xdr:rowOff>
    </xdr:to>
    <xdr:pic>
      <xdr:nvPicPr>
        <xdr:cNvPr id="2044" name="Picture 3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548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1024</xdr:row>
      <xdr:rowOff>0</xdr:rowOff>
    </xdr:from>
    <xdr:to>
      <xdr:col>30</xdr:col>
      <xdr:colOff>9525</xdr:colOff>
      <xdr:row>1024</xdr:row>
      <xdr:rowOff>0</xdr:rowOff>
    </xdr:to>
    <xdr:pic>
      <xdr:nvPicPr>
        <xdr:cNvPr id="2045" name="Picture 3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5922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1025</xdr:row>
      <xdr:rowOff>0</xdr:rowOff>
    </xdr:from>
    <xdr:to>
      <xdr:col>30</xdr:col>
      <xdr:colOff>9525</xdr:colOff>
      <xdr:row>1025</xdr:row>
      <xdr:rowOff>0</xdr:rowOff>
    </xdr:to>
    <xdr:pic>
      <xdr:nvPicPr>
        <xdr:cNvPr id="2046" name="Picture 3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636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1026</xdr:row>
      <xdr:rowOff>0</xdr:rowOff>
    </xdr:from>
    <xdr:to>
      <xdr:col>30</xdr:col>
      <xdr:colOff>9525</xdr:colOff>
      <xdr:row>1026</xdr:row>
      <xdr:rowOff>0</xdr:rowOff>
    </xdr:to>
    <xdr:pic>
      <xdr:nvPicPr>
        <xdr:cNvPr id="2047" name="Picture 3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6798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1027</xdr:row>
      <xdr:rowOff>0</xdr:rowOff>
    </xdr:from>
    <xdr:to>
      <xdr:col>30</xdr:col>
      <xdr:colOff>9525</xdr:colOff>
      <xdr:row>1027</xdr:row>
      <xdr:rowOff>0</xdr:rowOff>
    </xdr:to>
    <xdr:pic>
      <xdr:nvPicPr>
        <xdr:cNvPr id="2048" name="Picture 3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723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1028</xdr:row>
      <xdr:rowOff>0</xdr:rowOff>
    </xdr:from>
    <xdr:to>
      <xdr:col>30</xdr:col>
      <xdr:colOff>9525</xdr:colOff>
      <xdr:row>1028</xdr:row>
      <xdr:rowOff>0</xdr:rowOff>
    </xdr:to>
    <xdr:pic>
      <xdr:nvPicPr>
        <xdr:cNvPr id="2049" name="Picture 3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767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1029</xdr:row>
      <xdr:rowOff>0</xdr:rowOff>
    </xdr:from>
    <xdr:to>
      <xdr:col>30</xdr:col>
      <xdr:colOff>9525</xdr:colOff>
      <xdr:row>1029</xdr:row>
      <xdr:rowOff>0</xdr:rowOff>
    </xdr:to>
    <xdr:pic>
      <xdr:nvPicPr>
        <xdr:cNvPr id="2050" name="Picture 3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811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1030</xdr:row>
      <xdr:rowOff>0</xdr:rowOff>
    </xdr:from>
    <xdr:to>
      <xdr:col>30</xdr:col>
      <xdr:colOff>9525</xdr:colOff>
      <xdr:row>1030</xdr:row>
      <xdr:rowOff>0</xdr:rowOff>
    </xdr:to>
    <xdr:pic>
      <xdr:nvPicPr>
        <xdr:cNvPr id="2051" name="Picture 3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855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1031</xdr:row>
      <xdr:rowOff>0</xdr:rowOff>
    </xdr:from>
    <xdr:to>
      <xdr:col>30</xdr:col>
      <xdr:colOff>9525</xdr:colOff>
      <xdr:row>1031</xdr:row>
      <xdr:rowOff>0</xdr:rowOff>
    </xdr:to>
    <xdr:pic>
      <xdr:nvPicPr>
        <xdr:cNvPr id="2052" name="Picture 3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898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1032</xdr:row>
      <xdr:rowOff>0</xdr:rowOff>
    </xdr:from>
    <xdr:to>
      <xdr:col>30</xdr:col>
      <xdr:colOff>9525</xdr:colOff>
      <xdr:row>1032</xdr:row>
      <xdr:rowOff>0</xdr:rowOff>
    </xdr:to>
    <xdr:pic>
      <xdr:nvPicPr>
        <xdr:cNvPr id="2053" name="Picture 3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9427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1033</xdr:row>
      <xdr:rowOff>0</xdr:rowOff>
    </xdr:from>
    <xdr:to>
      <xdr:col>30</xdr:col>
      <xdr:colOff>9525</xdr:colOff>
      <xdr:row>1033</xdr:row>
      <xdr:rowOff>0</xdr:rowOff>
    </xdr:to>
    <xdr:pic>
      <xdr:nvPicPr>
        <xdr:cNvPr id="2054" name="Picture 3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4986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1034</xdr:row>
      <xdr:rowOff>0</xdr:rowOff>
    </xdr:from>
    <xdr:to>
      <xdr:col>30</xdr:col>
      <xdr:colOff>9525</xdr:colOff>
      <xdr:row>1034</xdr:row>
      <xdr:rowOff>0</xdr:rowOff>
    </xdr:to>
    <xdr:pic>
      <xdr:nvPicPr>
        <xdr:cNvPr id="2055" name="Picture 3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0303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1035</xdr:row>
      <xdr:rowOff>0</xdr:rowOff>
    </xdr:from>
    <xdr:to>
      <xdr:col>30</xdr:col>
      <xdr:colOff>9525</xdr:colOff>
      <xdr:row>1035</xdr:row>
      <xdr:rowOff>0</xdr:rowOff>
    </xdr:to>
    <xdr:pic>
      <xdr:nvPicPr>
        <xdr:cNvPr id="2056" name="Picture 3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074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1036</xdr:row>
      <xdr:rowOff>0</xdr:rowOff>
    </xdr:from>
    <xdr:to>
      <xdr:col>30</xdr:col>
      <xdr:colOff>9525</xdr:colOff>
      <xdr:row>1036</xdr:row>
      <xdr:rowOff>0</xdr:rowOff>
    </xdr:to>
    <xdr:pic>
      <xdr:nvPicPr>
        <xdr:cNvPr id="2057" name="Picture 3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1180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1037</xdr:row>
      <xdr:rowOff>0</xdr:rowOff>
    </xdr:from>
    <xdr:to>
      <xdr:col>30</xdr:col>
      <xdr:colOff>9525</xdr:colOff>
      <xdr:row>1037</xdr:row>
      <xdr:rowOff>0</xdr:rowOff>
    </xdr:to>
    <xdr:pic>
      <xdr:nvPicPr>
        <xdr:cNvPr id="2058" name="Picture 3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161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1038</xdr:row>
      <xdr:rowOff>0</xdr:rowOff>
    </xdr:from>
    <xdr:to>
      <xdr:col>30</xdr:col>
      <xdr:colOff>9525</xdr:colOff>
      <xdr:row>1038</xdr:row>
      <xdr:rowOff>0</xdr:rowOff>
    </xdr:to>
    <xdr:pic>
      <xdr:nvPicPr>
        <xdr:cNvPr id="2059" name="Picture 3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205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1039</xdr:row>
      <xdr:rowOff>0</xdr:rowOff>
    </xdr:from>
    <xdr:to>
      <xdr:col>30</xdr:col>
      <xdr:colOff>9525</xdr:colOff>
      <xdr:row>1039</xdr:row>
      <xdr:rowOff>0</xdr:rowOff>
    </xdr:to>
    <xdr:pic>
      <xdr:nvPicPr>
        <xdr:cNvPr id="2060" name="Picture 3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249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1040</xdr:row>
      <xdr:rowOff>0</xdr:rowOff>
    </xdr:from>
    <xdr:to>
      <xdr:col>30</xdr:col>
      <xdr:colOff>9525</xdr:colOff>
      <xdr:row>1040</xdr:row>
      <xdr:rowOff>0</xdr:rowOff>
    </xdr:to>
    <xdr:pic>
      <xdr:nvPicPr>
        <xdr:cNvPr id="2061" name="Picture 3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293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1041</xdr:row>
      <xdr:rowOff>0</xdr:rowOff>
    </xdr:from>
    <xdr:to>
      <xdr:col>30</xdr:col>
      <xdr:colOff>9525</xdr:colOff>
      <xdr:row>1041</xdr:row>
      <xdr:rowOff>0</xdr:rowOff>
    </xdr:to>
    <xdr:pic>
      <xdr:nvPicPr>
        <xdr:cNvPr id="2062" name="Picture 3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337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1042</xdr:row>
      <xdr:rowOff>0</xdr:rowOff>
    </xdr:from>
    <xdr:to>
      <xdr:col>30</xdr:col>
      <xdr:colOff>9525</xdr:colOff>
      <xdr:row>1042</xdr:row>
      <xdr:rowOff>0</xdr:rowOff>
    </xdr:to>
    <xdr:pic>
      <xdr:nvPicPr>
        <xdr:cNvPr id="2063" name="Picture 3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3809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1043</xdr:row>
      <xdr:rowOff>0</xdr:rowOff>
    </xdr:from>
    <xdr:to>
      <xdr:col>30</xdr:col>
      <xdr:colOff>9525</xdr:colOff>
      <xdr:row>1043</xdr:row>
      <xdr:rowOff>0</xdr:rowOff>
    </xdr:to>
    <xdr:pic>
      <xdr:nvPicPr>
        <xdr:cNvPr id="2064" name="Picture 3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424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1044</xdr:row>
      <xdr:rowOff>0</xdr:rowOff>
    </xdr:from>
    <xdr:to>
      <xdr:col>30</xdr:col>
      <xdr:colOff>9525</xdr:colOff>
      <xdr:row>1044</xdr:row>
      <xdr:rowOff>0</xdr:rowOff>
    </xdr:to>
    <xdr:pic>
      <xdr:nvPicPr>
        <xdr:cNvPr id="2065" name="Picture 3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4685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1045</xdr:row>
      <xdr:rowOff>0</xdr:rowOff>
    </xdr:from>
    <xdr:to>
      <xdr:col>30</xdr:col>
      <xdr:colOff>9525</xdr:colOff>
      <xdr:row>1045</xdr:row>
      <xdr:rowOff>0</xdr:rowOff>
    </xdr:to>
    <xdr:pic>
      <xdr:nvPicPr>
        <xdr:cNvPr id="2066" name="Picture 3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5123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1046</xdr:row>
      <xdr:rowOff>0</xdr:rowOff>
    </xdr:from>
    <xdr:to>
      <xdr:col>30</xdr:col>
      <xdr:colOff>9525</xdr:colOff>
      <xdr:row>1046</xdr:row>
      <xdr:rowOff>0</xdr:rowOff>
    </xdr:to>
    <xdr:pic>
      <xdr:nvPicPr>
        <xdr:cNvPr id="2067" name="Picture 3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5561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1047</xdr:row>
      <xdr:rowOff>0</xdr:rowOff>
    </xdr:from>
    <xdr:to>
      <xdr:col>30</xdr:col>
      <xdr:colOff>9525</xdr:colOff>
      <xdr:row>1047</xdr:row>
      <xdr:rowOff>0</xdr:rowOff>
    </xdr:to>
    <xdr:pic>
      <xdr:nvPicPr>
        <xdr:cNvPr id="2068" name="Picture 3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599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1048</xdr:row>
      <xdr:rowOff>0</xdr:rowOff>
    </xdr:from>
    <xdr:to>
      <xdr:col>30</xdr:col>
      <xdr:colOff>9525</xdr:colOff>
      <xdr:row>1048</xdr:row>
      <xdr:rowOff>0</xdr:rowOff>
    </xdr:to>
    <xdr:pic>
      <xdr:nvPicPr>
        <xdr:cNvPr id="2069" name="Picture 3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643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1049</xdr:row>
      <xdr:rowOff>0</xdr:rowOff>
    </xdr:from>
    <xdr:to>
      <xdr:col>30</xdr:col>
      <xdr:colOff>9525</xdr:colOff>
      <xdr:row>1049</xdr:row>
      <xdr:rowOff>0</xdr:rowOff>
    </xdr:to>
    <xdr:pic>
      <xdr:nvPicPr>
        <xdr:cNvPr id="2070" name="Picture 3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687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1050</xdr:row>
      <xdr:rowOff>0</xdr:rowOff>
    </xdr:from>
    <xdr:to>
      <xdr:col>30</xdr:col>
      <xdr:colOff>9525</xdr:colOff>
      <xdr:row>1050</xdr:row>
      <xdr:rowOff>0</xdr:rowOff>
    </xdr:to>
    <xdr:pic>
      <xdr:nvPicPr>
        <xdr:cNvPr id="2071" name="Picture 3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731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1051</xdr:row>
      <xdr:rowOff>0</xdr:rowOff>
    </xdr:from>
    <xdr:to>
      <xdr:col>30</xdr:col>
      <xdr:colOff>9525</xdr:colOff>
      <xdr:row>1051</xdr:row>
      <xdr:rowOff>0</xdr:rowOff>
    </xdr:to>
    <xdr:pic>
      <xdr:nvPicPr>
        <xdr:cNvPr id="2072" name="Picture 3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775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1052</xdr:row>
      <xdr:rowOff>0</xdr:rowOff>
    </xdr:from>
    <xdr:to>
      <xdr:col>30</xdr:col>
      <xdr:colOff>9525</xdr:colOff>
      <xdr:row>1052</xdr:row>
      <xdr:rowOff>0</xdr:rowOff>
    </xdr:to>
    <xdr:pic>
      <xdr:nvPicPr>
        <xdr:cNvPr id="2073" name="Picture 3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819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1053</xdr:row>
      <xdr:rowOff>0</xdr:rowOff>
    </xdr:from>
    <xdr:to>
      <xdr:col>30</xdr:col>
      <xdr:colOff>9525</xdr:colOff>
      <xdr:row>1053</xdr:row>
      <xdr:rowOff>0</xdr:rowOff>
    </xdr:to>
    <xdr:pic>
      <xdr:nvPicPr>
        <xdr:cNvPr id="2074" name="Picture 3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862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1054</xdr:row>
      <xdr:rowOff>0</xdr:rowOff>
    </xdr:from>
    <xdr:to>
      <xdr:col>30</xdr:col>
      <xdr:colOff>9525</xdr:colOff>
      <xdr:row>1054</xdr:row>
      <xdr:rowOff>0</xdr:rowOff>
    </xdr:to>
    <xdr:pic>
      <xdr:nvPicPr>
        <xdr:cNvPr id="2075" name="Picture 3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9066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1055</xdr:row>
      <xdr:rowOff>0</xdr:rowOff>
    </xdr:from>
    <xdr:to>
      <xdr:col>30</xdr:col>
      <xdr:colOff>9525</xdr:colOff>
      <xdr:row>1055</xdr:row>
      <xdr:rowOff>0</xdr:rowOff>
    </xdr:to>
    <xdr:pic>
      <xdr:nvPicPr>
        <xdr:cNvPr id="2076" name="Picture 3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95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1056</xdr:row>
      <xdr:rowOff>0</xdr:rowOff>
    </xdr:from>
    <xdr:to>
      <xdr:col>30</xdr:col>
      <xdr:colOff>9525</xdr:colOff>
      <xdr:row>1056</xdr:row>
      <xdr:rowOff>0</xdr:rowOff>
    </xdr:to>
    <xdr:pic>
      <xdr:nvPicPr>
        <xdr:cNvPr id="2077" name="Picture 3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59943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1057</xdr:row>
      <xdr:rowOff>0</xdr:rowOff>
    </xdr:from>
    <xdr:to>
      <xdr:col>30</xdr:col>
      <xdr:colOff>9525</xdr:colOff>
      <xdr:row>1057</xdr:row>
      <xdr:rowOff>0</xdr:rowOff>
    </xdr:to>
    <xdr:pic>
      <xdr:nvPicPr>
        <xdr:cNvPr id="2078" name="Picture 3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0381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1058</xdr:row>
      <xdr:rowOff>0</xdr:rowOff>
    </xdr:from>
    <xdr:to>
      <xdr:col>30</xdr:col>
      <xdr:colOff>9525</xdr:colOff>
      <xdr:row>1058</xdr:row>
      <xdr:rowOff>0</xdr:rowOff>
    </xdr:to>
    <xdr:pic>
      <xdr:nvPicPr>
        <xdr:cNvPr id="2079" name="Picture 3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081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1059</xdr:row>
      <xdr:rowOff>0</xdr:rowOff>
    </xdr:from>
    <xdr:to>
      <xdr:col>30</xdr:col>
      <xdr:colOff>9525</xdr:colOff>
      <xdr:row>1059</xdr:row>
      <xdr:rowOff>0</xdr:rowOff>
    </xdr:to>
    <xdr:pic>
      <xdr:nvPicPr>
        <xdr:cNvPr id="2080" name="Picture 3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125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1060</xdr:row>
      <xdr:rowOff>0</xdr:rowOff>
    </xdr:from>
    <xdr:to>
      <xdr:col>30</xdr:col>
      <xdr:colOff>9525</xdr:colOff>
      <xdr:row>1060</xdr:row>
      <xdr:rowOff>0</xdr:rowOff>
    </xdr:to>
    <xdr:pic>
      <xdr:nvPicPr>
        <xdr:cNvPr id="2081" name="Picture 3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169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1061</xdr:row>
      <xdr:rowOff>0</xdr:rowOff>
    </xdr:from>
    <xdr:to>
      <xdr:col>30</xdr:col>
      <xdr:colOff>9525</xdr:colOff>
      <xdr:row>1061</xdr:row>
      <xdr:rowOff>0</xdr:rowOff>
    </xdr:to>
    <xdr:pic>
      <xdr:nvPicPr>
        <xdr:cNvPr id="2082" name="Picture 3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213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1062</xdr:row>
      <xdr:rowOff>0</xdr:rowOff>
    </xdr:from>
    <xdr:to>
      <xdr:col>30</xdr:col>
      <xdr:colOff>9525</xdr:colOff>
      <xdr:row>1062</xdr:row>
      <xdr:rowOff>0</xdr:rowOff>
    </xdr:to>
    <xdr:pic>
      <xdr:nvPicPr>
        <xdr:cNvPr id="2083" name="Picture 3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257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1063</xdr:row>
      <xdr:rowOff>0</xdr:rowOff>
    </xdr:from>
    <xdr:to>
      <xdr:col>30</xdr:col>
      <xdr:colOff>9525</xdr:colOff>
      <xdr:row>1063</xdr:row>
      <xdr:rowOff>0</xdr:rowOff>
    </xdr:to>
    <xdr:pic>
      <xdr:nvPicPr>
        <xdr:cNvPr id="2084" name="Picture 3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301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1064</xdr:row>
      <xdr:rowOff>0</xdr:rowOff>
    </xdr:from>
    <xdr:to>
      <xdr:col>30</xdr:col>
      <xdr:colOff>9525</xdr:colOff>
      <xdr:row>1064</xdr:row>
      <xdr:rowOff>0</xdr:rowOff>
    </xdr:to>
    <xdr:pic>
      <xdr:nvPicPr>
        <xdr:cNvPr id="2085" name="Picture 3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344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1065</xdr:row>
      <xdr:rowOff>0</xdr:rowOff>
    </xdr:from>
    <xdr:to>
      <xdr:col>30</xdr:col>
      <xdr:colOff>9525</xdr:colOff>
      <xdr:row>1065</xdr:row>
      <xdr:rowOff>0</xdr:rowOff>
    </xdr:to>
    <xdr:pic>
      <xdr:nvPicPr>
        <xdr:cNvPr id="2086" name="Picture 3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388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1066</xdr:row>
      <xdr:rowOff>0</xdr:rowOff>
    </xdr:from>
    <xdr:to>
      <xdr:col>30</xdr:col>
      <xdr:colOff>9525</xdr:colOff>
      <xdr:row>1066</xdr:row>
      <xdr:rowOff>0</xdr:rowOff>
    </xdr:to>
    <xdr:pic>
      <xdr:nvPicPr>
        <xdr:cNvPr id="2087" name="Picture 39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4324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1067</xdr:row>
      <xdr:rowOff>0</xdr:rowOff>
    </xdr:from>
    <xdr:to>
      <xdr:col>30</xdr:col>
      <xdr:colOff>9525</xdr:colOff>
      <xdr:row>1067</xdr:row>
      <xdr:rowOff>0</xdr:rowOff>
    </xdr:to>
    <xdr:pic>
      <xdr:nvPicPr>
        <xdr:cNvPr id="2088" name="Picture 39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47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1068</xdr:row>
      <xdr:rowOff>0</xdr:rowOff>
    </xdr:from>
    <xdr:to>
      <xdr:col>30</xdr:col>
      <xdr:colOff>9525</xdr:colOff>
      <xdr:row>1068</xdr:row>
      <xdr:rowOff>0</xdr:rowOff>
    </xdr:to>
    <xdr:pic>
      <xdr:nvPicPr>
        <xdr:cNvPr id="2089" name="Picture 39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520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1069</xdr:row>
      <xdr:rowOff>0</xdr:rowOff>
    </xdr:from>
    <xdr:to>
      <xdr:col>30</xdr:col>
      <xdr:colOff>9525</xdr:colOff>
      <xdr:row>1069</xdr:row>
      <xdr:rowOff>0</xdr:rowOff>
    </xdr:to>
    <xdr:pic>
      <xdr:nvPicPr>
        <xdr:cNvPr id="2090" name="Picture 39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563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1070</xdr:row>
      <xdr:rowOff>0</xdr:rowOff>
    </xdr:from>
    <xdr:to>
      <xdr:col>30</xdr:col>
      <xdr:colOff>9525</xdr:colOff>
      <xdr:row>1070</xdr:row>
      <xdr:rowOff>0</xdr:rowOff>
    </xdr:to>
    <xdr:pic>
      <xdr:nvPicPr>
        <xdr:cNvPr id="2091" name="Picture 39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607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1071</xdr:row>
      <xdr:rowOff>0</xdr:rowOff>
    </xdr:from>
    <xdr:to>
      <xdr:col>30</xdr:col>
      <xdr:colOff>9525</xdr:colOff>
      <xdr:row>1071</xdr:row>
      <xdr:rowOff>0</xdr:rowOff>
    </xdr:to>
    <xdr:pic>
      <xdr:nvPicPr>
        <xdr:cNvPr id="2092" name="Picture 39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651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1072</xdr:row>
      <xdr:rowOff>0</xdr:rowOff>
    </xdr:from>
    <xdr:to>
      <xdr:col>30</xdr:col>
      <xdr:colOff>9525</xdr:colOff>
      <xdr:row>1072</xdr:row>
      <xdr:rowOff>0</xdr:rowOff>
    </xdr:to>
    <xdr:pic>
      <xdr:nvPicPr>
        <xdr:cNvPr id="2093" name="Picture 39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695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1073</xdr:row>
      <xdr:rowOff>0</xdr:rowOff>
    </xdr:from>
    <xdr:to>
      <xdr:col>30</xdr:col>
      <xdr:colOff>9525</xdr:colOff>
      <xdr:row>1073</xdr:row>
      <xdr:rowOff>0</xdr:rowOff>
    </xdr:to>
    <xdr:pic>
      <xdr:nvPicPr>
        <xdr:cNvPr id="2094" name="Picture 40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7391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1074</xdr:row>
      <xdr:rowOff>0</xdr:rowOff>
    </xdr:from>
    <xdr:to>
      <xdr:col>30</xdr:col>
      <xdr:colOff>9525</xdr:colOff>
      <xdr:row>1074</xdr:row>
      <xdr:rowOff>0</xdr:rowOff>
    </xdr:to>
    <xdr:pic>
      <xdr:nvPicPr>
        <xdr:cNvPr id="2095" name="Picture 40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782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1075</xdr:row>
      <xdr:rowOff>0</xdr:rowOff>
    </xdr:from>
    <xdr:to>
      <xdr:col>30</xdr:col>
      <xdr:colOff>9525</xdr:colOff>
      <xdr:row>1075</xdr:row>
      <xdr:rowOff>0</xdr:rowOff>
    </xdr:to>
    <xdr:pic>
      <xdr:nvPicPr>
        <xdr:cNvPr id="2096" name="Picture 40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82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1076</xdr:row>
      <xdr:rowOff>0</xdr:rowOff>
    </xdr:from>
    <xdr:to>
      <xdr:col>30</xdr:col>
      <xdr:colOff>9525</xdr:colOff>
      <xdr:row>1076</xdr:row>
      <xdr:rowOff>0</xdr:rowOff>
    </xdr:to>
    <xdr:pic>
      <xdr:nvPicPr>
        <xdr:cNvPr id="2097" name="Picture 40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870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1077</xdr:row>
      <xdr:rowOff>0</xdr:rowOff>
    </xdr:from>
    <xdr:to>
      <xdr:col>30</xdr:col>
      <xdr:colOff>9525</xdr:colOff>
      <xdr:row>1077</xdr:row>
      <xdr:rowOff>0</xdr:rowOff>
    </xdr:to>
    <xdr:pic>
      <xdr:nvPicPr>
        <xdr:cNvPr id="2098" name="Picture 40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9144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1078</xdr:row>
      <xdr:rowOff>0</xdr:rowOff>
    </xdr:from>
    <xdr:to>
      <xdr:col>30</xdr:col>
      <xdr:colOff>9525</xdr:colOff>
      <xdr:row>1078</xdr:row>
      <xdr:rowOff>0</xdr:rowOff>
    </xdr:to>
    <xdr:pic>
      <xdr:nvPicPr>
        <xdr:cNvPr id="2099" name="Picture 40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6958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1079</xdr:row>
      <xdr:rowOff>0</xdr:rowOff>
    </xdr:from>
    <xdr:to>
      <xdr:col>30</xdr:col>
      <xdr:colOff>9525</xdr:colOff>
      <xdr:row>1079</xdr:row>
      <xdr:rowOff>0</xdr:rowOff>
    </xdr:to>
    <xdr:pic>
      <xdr:nvPicPr>
        <xdr:cNvPr id="2100" name="Picture 40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002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1080</xdr:row>
      <xdr:rowOff>0</xdr:rowOff>
    </xdr:from>
    <xdr:to>
      <xdr:col>30</xdr:col>
      <xdr:colOff>9525</xdr:colOff>
      <xdr:row>1080</xdr:row>
      <xdr:rowOff>0</xdr:rowOff>
    </xdr:to>
    <xdr:pic>
      <xdr:nvPicPr>
        <xdr:cNvPr id="2101" name="Picture 40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045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1081</xdr:row>
      <xdr:rowOff>0</xdr:rowOff>
    </xdr:from>
    <xdr:to>
      <xdr:col>30</xdr:col>
      <xdr:colOff>9525</xdr:colOff>
      <xdr:row>1081</xdr:row>
      <xdr:rowOff>0</xdr:rowOff>
    </xdr:to>
    <xdr:pic>
      <xdr:nvPicPr>
        <xdr:cNvPr id="2102" name="Picture 4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089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1082</xdr:row>
      <xdr:rowOff>0</xdr:rowOff>
    </xdr:from>
    <xdr:to>
      <xdr:col>30</xdr:col>
      <xdr:colOff>9525</xdr:colOff>
      <xdr:row>1082</xdr:row>
      <xdr:rowOff>0</xdr:rowOff>
    </xdr:to>
    <xdr:pic>
      <xdr:nvPicPr>
        <xdr:cNvPr id="2103" name="Picture 40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1335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1083</xdr:row>
      <xdr:rowOff>0</xdr:rowOff>
    </xdr:from>
    <xdr:to>
      <xdr:col>30</xdr:col>
      <xdr:colOff>9525</xdr:colOff>
      <xdr:row>1083</xdr:row>
      <xdr:rowOff>0</xdr:rowOff>
    </xdr:to>
    <xdr:pic>
      <xdr:nvPicPr>
        <xdr:cNvPr id="2104" name="Picture 41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177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1549</xdr:row>
      <xdr:rowOff>0</xdr:rowOff>
    </xdr:from>
    <xdr:to>
      <xdr:col>30</xdr:col>
      <xdr:colOff>9525</xdr:colOff>
      <xdr:row>1549</xdr:row>
      <xdr:rowOff>0</xdr:rowOff>
    </xdr:to>
    <xdr:pic>
      <xdr:nvPicPr>
        <xdr:cNvPr id="2105" name="Picture 4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221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1085</xdr:row>
      <xdr:rowOff>0</xdr:rowOff>
    </xdr:from>
    <xdr:to>
      <xdr:col>30</xdr:col>
      <xdr:colOff>9525</xdr:colOff>
      <xdr:row>1085</xdr:row>
      <xdr:rowOff>0</xdr:rowOff>
    </xdr:to>
    <xdr:pic>
      <xdr:nvPicPr>
        <xdr:cNvPr id="2106" name="Picture 4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264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1086</xdr:row>
      <xdr:rowOff>0</xdr:rowOff>
    </xdr:from>
    <xdr:to>
      <xdr:col>30</xdr:col>
      <xdr:colOff>9525</xdr:colOff>
      <xdr:row>1086</xdr:row>
      <xdr:rowOff>0</xdr:rowOff>
    </xdr:to>
    <xdr:pic>
      <xdr:nvPicPr>
        <xdr:cNvPr id="2107" name="Picture 41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308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1087</xdr:row>
      <xdr:rowOff>0</xdr:rowOff>
    </xdr:from>
    <xdr:to>
      <xdr:col>30</xdr:col>
      <xdr:colOff>9525</xdr:colOff>
      <xdr:row>1087</xdr:row>
      <xdr:rowOff>0</xdr:rowOff>
    </xdr:to>
    <xdr:pic>
      <xdr:nvPicPr>
        <xdr:cNvPr id="2108" name="Picture 4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352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1088</xdr:row>
      <xdr:rowOff>0</xdr:rowOff>
    </xdr:from>
    <xdr:to>
      <xdr:col>30</xdr:col>
      <xdr:colOff>9525</xdr:colOff>
      <xdr:row>1088</xdr:row>
      <xdr:rowOff>0</xdr:rowOff>
    </xdr:to>
    <xdr:pic>
      <xdr:nvPicPr>
        <xdr:cNvPr id="2109" name="Picture 41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396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218</xdr:row>
      <xdr:rowOff>0</xdr:rowOff>
    </xdr:from>
    <xdr:to>
      <xdr:col>30</xdr:col>
      <xdr:colOff>9525</xdr:colOff>
      <xdr:row>218</xdr:row>
      <xdr:rowOff>0</xdr:rowOff>
    </xdr:to>
    <xdr:pic>
      <xdr:nvPicPr>
        <xdr:cNvPr id="2110" name="Picture 4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440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1090</xdr:row>
      <xdr:rowOff>0</xdr:rowOff>
    </xdr:from>
    <xdr:to>
      <xdr:col>30</xdr:col>
      <xdr:colOff>9525</xdr:colOff>
      <xdr:row>1090</xdr:row>
      <xdr:rowOff>0</xdr:rowOff>
    </xdr:to>
    <xdr:pic>
      <xdr:nvPicPr>
        <xdr:cNvPr id="2111" name="Picture 4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4840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1091</xdr:row>
      <xdr:rowOff>0</xdr:rowOff>
    </xdr:from>
    <xdr:to>
      <xdr:col>30</xdr:col>
      <xdr:colOff>9525</xdr:colOff>
      <xdr:row>1091</xdr:row>
      <xdr:rowOff>0</xdr:rowOff>
    </xdr:to>
    <xdr:pic>
      <xdr:nvPicPr>
        <xdr:cNvPr id="2112" name="Picture 4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527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1092</xdr:row>
      <xdr:rowOff>0</xdr:rowOff>
    </xdr:from>
    <xdr:to>
      <xdr:col>30</xdr:col>
      <xdr:colOff>9525</xdr:colOff>
      <xdr:row>1092</xdr:row>
      <xdr:rowOff>0</xdr:rowOff>
    </xdr:to>
    <xdr:pic>
      <xdr:nvPicPr>
        <xdr:cNvPr id="2113" name="Picture 4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571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1093</xdr:row>
      <xdr:rowOff>0</xdr:rowOff>
    </xdr:from>
    <xdr:to>
      <xdr:col>30</xdr:col>
      <xdr:colOff>9525</xdr:colOff>
      <xdr:row>1093</xdr:row>
      <xdr:rowOff>0</xdr:rowOff>
    </xdr:to>
    <xdr:pic>
      <xdr:nvPicPr>
        <xdr:cNvPr id="2114" name="Picture 4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6154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1094</xdr:row>
      <xdr:rowOff>0</xdr:rowOff>
    </xdr:from>
    <xdr:to>
      <xdr:col>30</xdr:col>
      <xdr:colOff>9525</xdr:colOff>
      <xdr:row>1094</xdr:row>
      <xdr:rowOff>0</xdr:rowOff>
    </xdr:to>
    <xdr:pic>
      <xdr:nvPicPr>
        <xdr:cNvPr id="2115" name="Picture 4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659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1095</xdr:row>
      <xdr:rowOff>0</xdr:rowOff>
    </xdr:from>
    <xdr:to>
      <xdr:col>30</xdr:col>
      <xdr:colOff>9525</xdr:colOff>
      <xdr:row>1095</xdr:row>
      <xdr:rowOff>0</xdr:rowOff>
    </xdr:to>
    <xdr:pic>
      <xdr:nvPicPr>
        <xdr:cNvPr id="2116" name="Picture 4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703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1096</xdr:row>
      <xdr:rowOff>0</xdr:rowOff>
    </xdr:from>
    <xdr:to>
      <xdr:col>30</xdr:col>
      <xdr:colOff>9525</xdr:colOff>
      <xdr:row>1096</xdr:row>
      <xdr:rowOff>0</xdr:rowOff>
    </xdr:to>
    <xdr:pic>
      <xdr:nvPicPr>
        <xdr:cNvPr id="2117" name="Picture 4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7469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1097</xdr:row>
      <xdr:rowOff>0</xdr:rowOff>
    </xdr:from>
    <xdr:to>
      <xdr:col>30</xdr:col>
      <xdr:colOff>9525</xdr:colOff>
      <xdr:row>1097</xdr:row>
      <xdr:rowOff>0</xdr:rowOff>
    </xdr:to>
    <xdr:pic>
      <xdr:nvPicPr>
        <xdr:cNvPr id="2118" name="Picture 4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790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1098</xdr:row>
      <xdr:rowOff>0</xdr:rowOff>
    </xdr:from>
    <xdr:to>
      <xdr:col>30</xdr:col>
      <xdr:colOff>9525</xdr:colOff>
      <xdr:row>1098</xdr:row>
      <xdr:rowOff>0</xdr:rowOff>
    </xdr:to>
    <xdr:pic>
      <xdr:nvPicPr>
        <xdr:cNvPr id="2119" name="Picture 4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834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1099</xdr:row>
      <xdr:rowOff>0</xdr:rowOff>
    </xdr:from>
    <xdr:to>
      <xdr:col>30</xdr:col>
      <xdr:colOff>9525</xdr:colOff>
      <xdr:row>1099</xdr:row>
      <xdr:rowOff>0</xdr:rowOff>
    </xdr:to>
    <xdr:pic>
      <xdr:nvPicPr>
        <xdr:cNvPr id="2120" name="Picture 4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878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1100</xdr:row>
      <xdr:rowOff>0</xdr:rowOff>
    </xdr:from>
    <xdr:to>
      <xdr:col>30</xdr:col>
      <xdr:colOff>9525</xdr:colOff>
      <xdr:row>1100</xdr:row>
      <xdr:rowOff>0</xdr:rowOff>
    </xdr:to>
    <xdr:pic>
      <xdr:nvPicPr>
        <xdr:cNvPr id="2121" name="Picture 4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9221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1101</xdr:row>
      <xdr:rowOff>0</xdr:rowOff>
    </xdr:from>
    <xdr:to>
      <xdr:col>30</xdr:col>
      <xdr:colOff>9525</xdr:colOff>
      <xdr:row>1101</xdr:row>
      <xdr:rowOff>0</xdr:rowOff>
    </xdr:to>
    <xdr:pic>
      <xdr:nvPicPr>
        <xdr:cNvPr id="2122" name="Picture 4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79659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1102</xdr:row>
      <xdr:rowOff>0</xdr:rowOff>
    </xdr:from>
    <xdr:to>
      <xdr:col>30</xdr:col>
      <xdr:colOff>9525</xdr:colOff>
      <xdr:row>1102</xdr:row>
      <xdr:rowOff>0</xdr:rowOff>
    </xdr:to>
    <xdr:pic>
      <xdr:nvPicPr>
        <xdr:cNvPr id="2123" name="Picture 4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009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1466</xdr:row>
      <xdr:rowOff>0</xdr:rowOff>
    </xdr:from>
    <xdr:to>
      <xdr:col>30</xdr:col>
      <xdr:colOff>9525</xdr:colOff>
      <xdr:row>1466</xdr:row>
      <xdr:rowOff>0</xdr:rowOff>
    </xdr:to>
    <xdr:pic>
      <xdr:nvPicPr>
        <xdr:cNvPr id="2124" name="Picture 4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0536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1104</xdr:row>
      <xdr:rowOff>0</xdr:rowOff>
    </xdr:from>
    <xdr:to>
      <xdr:col>30</xdr:col>
      <xdr:colOff>9525</xdr:colOff>
      <xdr:row>1104</xdr:row>
      <xdr:rowOff>0</xdr:rowOff>
    </xdr:to>
    <xdr:pic>
      <xdr:nvPicPr>
        <xdr:cNvPr id="2125" name="Picture 4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097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1551</xdr:row>
      <xdr:rowOff>0</xdr:rowOff>
    </xdr:from>
    <xdr:to>
      <xdr:col>30</xdr:col>
      <xdr:colOff>9525</xdr:colOff>
      <xdr:row>1551</xdr:row>
      <xdr:rowOff>0</xdr:rowOff>
    </xdr:to>
    <xdr:pic>
      <xdr:nvPicPr>
        <xdr:cNvPr id="2126" name="Picture 4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1412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1106</xdr:row>
      <xdr:rowOff>0</xdr:rowOff>
    </xdr:from>
    <xdr:to>
      <xdr:col>30</xdr:col>
      <xdr:colOff>9525</xdr:colOff>
      <xdr:row>1106</xdr:row>
      <xdr:rowOff>0</xdr:rowOff>
    </xdr:to>
    <xdr:pic>
      <xdr:nvPicPr>
        <xdr:cNvPr id="2127" name="Picture 4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185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1107</xdr:row>
      <xdr:rowOff>0</xdr:rowOff>
    </xdr:from>
    <xdr:to>
      <xdr:col>30</xdr:col>
      <xdr:colOff>9525</xdr:colOff>
      <xdr:row>1107</xdr:row>
      <xdr:rowOff>0</xdr:rowOff>
    </xdr:to>
    <xdr:pic>
      <xdr:nvPicPr>
        <xdr:cNvPr id="2128" name="Picture 4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228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1108</xdr:row>
      <xdr:rowOff>0</xdr:rowOff>
    </xdr:from>
    <xdr:to>
      <xdr:col>30</xdr:col>
      <xdr:colOff>9525</xdr:colOff>
      <xdr:row>1108</xdr:row>
      <xdr:rowOff>0</xdr:rowOff>
    </xdr:to>
    <xdr:pic>
      <xdr:nvPicPr>
        <xdr:cNvPr id="2129" name="Picture 4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272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1109</xdr:row>
      <xdr:rowOff>0</xdr:rowOff>
    </xdr:from>
    <xdr:to>
      <xdr:col>30</xdr:col>
      <xdr:colOff>9525</xdr:colOff>
      <xdr:row>1109</xdr:row>
      <xdr:rowOff>0</xdr:rowOff>
    </xdr:to>
    <xdr:pic>
      <xdr:nvPicPr>
        <xdr:cNvPr id="2130" name="Picture 4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316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1110</xdr:row>
      <xdr:rowOff>0</xdr:rowOff>
    </xdr:from>
    <xdr:to>
      <xdr:col>30</xdr:col>
      <xdr:colOff>9525</xdr:colOff>
      <xdr:row>1110</xdr:row>
      <xdr:rowOff>0</xdr:rowOff>
    </xdr:to>
    <xdr:pic>
      <xdr:nvPicPr>
        <xdr:cNvPr id="2131" name="Picture 4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360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1111</xdr:row>
      <xdr:rowOff>0</xdr:rowOff>
    </xdr:from>
    <xdr:to>
      <xdr:col>30</xdr:col>
      <xdr:colOff>9525</xdr:colOff>
      <xdr:row>1111</xdr:row>
      <xdr:rowOff>0</xdr:rowOff>
    </xdr:to>
    <xdr:pic>
      <xdr:nvPicPr>
        <xdr:cNvPr id="2132" name="Picture 4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404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1112</xdr:row>
      <xdr:rowOff>0</xdr:rowOff>
    </xdr:from>
    <xdr:to>
      <xdr:col>30</xdr:col>
      <xdr:colOff>9525</xdr:colOff>
      <xdr:row>1112</xdr:row>
      <xdr:rowOff>0</xdr:rowOff>
    </xdr:to>
    <xdr:pic>
      <xdr:nvPicPr>
        <xdr:cNvPr id="2133" name="Picture 4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4479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1113</xdr:row>
      <xdr:rowOff>0</xdr:rowOff>
    </xdr:from>
    <xdr:to>
      <xdr:col>30</xdr:col>
      <xdr:colOff>9525</xdr:colOff>
      <xdr:row>1113</xdr:row>
      <xdr:rowOff>0</xdr:rowOff>
    </xdr:to>
    <xdr:pic>
      <xdr:nvPicPr>
        <xdr:cNvPr id="2134" name="Picture 4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4917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1114</xdr:row>
      <xdr:rowOff>0</xdr:rowOff>
    </xdr:from>
    <xdr:to>
      <xdr:col>30</xdr:col>
      <xdr:colOff>9525</xdr:colOff>
      <xdr:row>1114</xdr:row>
      <xdr:rowOff>0</xdr:rowOff>
    </xdr:to>
    <xdr:pic>
      <xdr:nvPicPr>
        <xdr:cNvPr id="2135" name="Picture 4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535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1115</xdr:row>
      <xdr:rowOff>0</xdr:rowOff>
    </xdr:from>
    <xdr:to>
      <xdr:col>30</xdr:col>
      <xdr:colOff>9525</xdr:colOff>
      <xdr:row>1115</xdr:row>
      <xdr:rowOff>0</xdr:rowOff>
    </xdr:to>
    <xdr:pic>
      <xdr:nvPicPr>
        <xdr:cNvPr id="2136" name="Picture 4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579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339</xdr:row>
      <xdr:rowOff>0</xdr:rowOff>
    </xdr:from>
    <xdr:to>
      <xdr:col>30</xdr:col>
      <xdr:colOff>9525</xdr:colOff>
      <xdr:row>339</xdr:row>
      <xdr:rowOff>0</xdr:rowOff>
    </xdr:to>
    <xdr:pic>
      <xdr:nvPicPr>
        <xdr:cNvPr id="2137" name="Picture 4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623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1117</xdr:row>
      <xdr:rowOff>0</xdr:rowOff>
    </xdr:from>
    <xdr:to>
      <xdr:col>30</xdr:col>
      <xdr:colOff>9525</xdr:colOff>
      <xdr:row>1117</xdr:row>
      <xdr:rowOff>0</xdr:rowOff>
    </xdr:to>
    <xdr:pic>
      <xdr:nvPicPr>
        <xdr:cNvPr id="2138" name="Picture 4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667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1118</xdr:row>
      <xdr:rowOff>0</xdr:rowOff>
    </xdr:from>
    <xdr:to>
      <xdr:col>30</xdr:col>
      <xdr:colOff>9525</xdr:colOff>
      <xdr:row>1118</xdr:row>
      <xdr:rowOff>0</xdr:rowOff>
    </xdr:to>
    <xdr:pic>
      <xdr:nvPicPr>
        <xdr:cNvPr id="2139" name="Picture 4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710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1119</xdr:row>
      <xdr:rowOff>0</xdr:rowOff>
    </xdr:from>
    <xdr:to>
      <xdr:col>30</xdr:col>
      <xdr:colOff>9525</xdr:colOff>
      <xdr:row>1119</xdr:row>
      <xdr:rowOff>0</xdr:rowOff>
    </xdr:to>
    <xdr:pic>
      <xdr:nvPicPr>
        <xdr:cNvPr id="2140" name="Picture 4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754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1294</xdr:row>
      <xdr:rowOff>0</xdr:rowOff>
    </xdr:from>
    <xdr:to>
      <xdr:col>30</xdr:col>
      <xdr:colOff>9525</xdr:colOff>
      <xdr:row>1294</xdr:row>
      <xdr:rowOff>0</xdr:rowOff>
    </xdr:to>
    <xdr:pic>
      <xdr:nvPicPr>
        <xdr:cNvPr id="2141" name="Picture 4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798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1121</xdr:row>
      <xdr:rowOff>0</xdr:rowOff>
    </xdr:from>
    <xdr:to>
      <xdr:col>30</xdr:col>
      <xdr:colOff>9525</xdr:colOff>
      <xdr:row>1121</xdr:row>
      <xdr:rowOff>0</xdr:rowOff>
    </xdr:to>
    <xdr:pic>
      <xdr:nvPicPr>
        <xdr:cNvPr id="2142" name="Picture 4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8422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1122</xdr:row>
      <xdr:rowOff>0</xdr:rowOff>
    </xdr:from>
    <xdr:to>
      <xdr:col>30</xdr:col>
      <xdr:colOff>9525</xdr:colOff>
      <xdr:row>1122</xdr:row>
      <xdr:rowOff>0</xdr:rowOff>
    </xdr:to>
    <xdr:pic>
      <xdr:nvPicPr>
        <xdr:cNvPr id="2143" name="Picture 4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886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1123</xdr:row>
      <xdr:rowOff>0</xdr:rowOff>
    </xdr:from>
    <xdr:to>
      <xdr:col>30</xdr:col>
      <xdr:colOff>9525</xdr:colOff>
      <xdr:row>1123</xdr:row>
      <xdr:rowOff>0</xdr:rowOff>
    </xdr:to>
    <xdr:pic>
      <xdr:nvPicPr>
        <xdr:cNvPr id="2144" name="Picture 4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929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1124</xdr:row>
      <xdr:rowOff>0</xdr:rowOff>
    </xdr:from>
    <xdr:to>
      <xdr:col>30</xdr:col>
      <xdr:colOff>9525</xdr:colOff>
      <xdr:row>1124</xdr:row>
      <xdr:rowOff>0</xdr:rowOff>
    </xdr:to>
    <xdr:pic>
      <xdr:nvPicPr>
        <xdr:cNvPr id="2145" name="Picture 4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89737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60</xdr:row>
      <xdr:rowOff>0</xdr:rowOff>
    </xdr:from>
    <xdr:to>
      <xdr:col>30</xdr:col>
      <xdr:colOff>9525</xdr:colOff>
      <xdr:row>60</xdr:row>
      <xdr:rowOff>0</xdr:rowOff>
    </xdr:to>
    <xdr:pic>
      <xdr:nvPicPr>
        <xdr:cNvPr id="2146" name="Picture 4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017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1126</xdr:row>
      <xdr:rowOff>0</xdr:rowOff>
    </xdr:from>
    <xdr:to>
      <xdr:col>30</xdr:col>
      <xdr:colOff>9525</xdr:colOff>
      <xdr:row>1126</xdr:row>
      <xdr:rowOff>0</xdr:rowOff>
    </xdr:to>
    <xdr:pic>
      <xdr:nvPicPr>
        <xdr:cNvPr id="2147" name="Picture 4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061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1127</xdr:row>
      <xdr:rowOff>0</xdr:rowOff>
    </xdr:from>
    <xdr:to>
      <xdr:col>30</xdr:col>
      <xdr:colOff>9525</xdr:colOff>
      <xdr:row>1127</xdr:row>
      <xdr:rowOff>0</xdr:rowOff>
    </xdr:to>
    <xdr:pic>
      <xdr:nvPicPr>
        <xdr:cNvPr id="2148" name="Picture 4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105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1128</xdr:row>
      <xdr:rowOff>0</xdr:rowOff>
    </xdr:from>
    <xdr:to>
      <xdr:col>30</xdr:col>
      <xdr:colOff>9525</xdr:colOff>
      <xdr:row>1128</xdr:row>
      <xdr:rowOff>0</xdr:rowOff>
    </xdr:to>
    <xdr:pic>
      <xdr:nvPicPr>
        <xdr:cNvPr id="2149" name="Picture 4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149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1129</xdr:row>
      <xdr:rowOff>0</xdr:rowOff>
    </xdr:from>
    <xdr:to>
      <xdr:col>30</xdr:col>
      <xdr:colOff>9525</xdr:colOff>
      <xdr:row>1129</xdr:row>
      <xdr:rowOff>0</xdr:rowOff>
    </xdr:to>
    <xdr:pic>
      <xdr:nvPicPr>
        <xdr:cNvPr id="2150" name="Picture 4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192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1130</xdr:row>
      <xdr:rowOff>0</xdr:rowOff>
    </xdr:from>
    <xdr:to>
      <xdr:col>30</xdr:col>
      <xdr:colOff>9525</xdr:colOff>
      <xdr:row>1130</xdr:row>
      <xdr:rowOff>0</xdr:rowOff>
    </xdr:to>
    <xdr:pic>
      <xdr:nvPicPr>
        <xdr:cNvPr id="2151" name="Picture 4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236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1131</xdr:row>
      <xdr:rowOff>0</xdr:rowOff>
    </xdr:from>
    <xdr:to>
      <xdr:col>30</xdr:col>
      <xdr:colOff>9525</xdr:colOff>
      <xdr:row>1131</xdr:row>
      <xdr:rowOff>0</xdr:rowOff>
    </xdr:to>
    <xdr:pic>
      <xdr:nvPicPr>
        <xdr:cNvPr id="2152" name="Picture 4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280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1132</xdr:row>
      <xdr:rowOff>0</xdr:rowOff>
    </xdr:from>
    <xdr:to>
      <xdr:col>30</xdr:col>
      <xdr:colOff>9525</xdr:colOff>
      <xdr:row>1132</xdr:row>
      <xdr:rowOff>0</xdr:rowOff>
    </xdr:to>
    <xdr:pic>
      <xdr:nvPicPr>
        <xdr:cNvPr id="2153" name="Picture 4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3242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1133</xdr:row>
      <xdr:rowOff>0</xdr:rowOff>
    </xdr:from>
    <xdr:to>
      <xdr:col>30</xdr:col>
      <xdr:colOff>9525</xdr:colOff>
      <xdr:row>1133</xdr:row>
      <xdr:rowOff>0</xdr:rowOff>
    </xdr:to>
    <xdr:pic>
      <xdr:nvPicPr>
        <xdr:cNvPr id="2154" name="Picture 46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368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1134</xdr:row>
      <xdr:rowOff>0</xdr:rowOff>
    </xdr:from>
    <xdr:to>
      <xdr:col>30</xdr:col>
      <xdr:colOff>9525</xdr:colOff>
      <xdr:row>1134</xdr:row>
      <xdr:rowOff>0</xdr:rowOff>
    </xdr:to>
    <xdr:pic>
      <xdr:nvPicPr>
        <xdr:cNvPr id="2155" name="Picture 46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411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1135</xdr:row>
      <xdr:rowOff>0</xdr:rowOff>
    </xdr:from>
    <xdr:to>
      <xdr:col>30</xdr:col>
      <xdr:colOff>9525</xdr:colOff>
      <xdr:row>1135</xdr:row>
      <xdr:rowOff>0</xdr:rowOff>
    </xdr:to>
    <xdr:pic>
      <xdr:nvPicPr>
        <xdr:cNvPr id="2156" name="Picture 46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455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1136</xdr:row>
      <xdr:rowOff>0</xdr:rowOff>
    </xdr:from>
    <xdr:to>
      <xdr:col>30</xdr:col>
      <xdr:colOff>9525</xdr:colOff>
      <xdr:row>1136</xdr:row>
      <xdr:rowOff>0</xdr:rowOff>
    </xdr:to>
    <xdr:pic>
      <xdr:nvPicPr>
        <xdr:cNvPr id="2157" name="Picture 46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4995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1137</xdr:row>
      <xdr:rowOff>0</xdr:rowOff>
    </xdr:from>
    <xdr:to>
      <xdr:col>30</xdr:col>
      <xdr:colOff>9525</xdr:colOff>
      <xdr:row>1137</xdr:row>
      <xdr:rowOff>0</xdr:rowOff>
    </xdr:to>
    <xdr:pic>
      <xdr:nvPicPr>
        <xdr:cNvPr id="2158" name="Picture 46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543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1138</xdr:row>
      <xdr:rowOff>0</xdr:rowOff>
    </xdr:from>
    <xdr:to>
      <xdr:col>30</xdr:col>
      <xdr:colOff>9525</xdr:colOff>
      <xdr:row>1138</xdr:row>
      <xdr:rowOff>0</xdr:rowOff>
    </xdr:to>
    <xdr:pic>
      <xdr:nvPicPr>
        <xdr:cNvPr id="2159" name="Picture 46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58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1139</xdr:row>
      <xdr:rowOff>0</xdr:rowOff>
    </xdr:from>
    <xdr:to>
      <xdr:col>30</xdr:col>
      <xdr:colOff>9525</xdr:colOff>
      <xdr:row>1139</xdr:row>
      <xdr:rowOff>0</xdr:rowOff>
    </xdr:to>
    <xdr:pic>
      <xdr:nvPicPr>
        <xdr:cNvPr id="2160" name="Picture 46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630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1140</xdr:row>
      <xdr:rowOff>0</xdr:rowOff>
    </xdr:from>
    <xdr:to>
      <xdr:col>30</xdr:col>
      <xdr:colOff>9525</xdr:colOff>
      <xdr:row>1140</xdr:row>
      <xdr:rowOff>0</xdr:rowOff>
    </xdr:to>
    <xdr:pic>
      <xdr:nvPicPr>
        <xdr:cNvPr id="2161" name="Picture 46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674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1141</xdr:row>
      <xdr:rowOff>0</xdr:rowOff>
    </xdr:from>
    <xdr:to>
      <xdr:col>30</xdr:col>
      <xdr:colOff>9525</xdr:colOff>
      <xdr:row>1141</xdr:row>
      <xdr:rowOff>0</xdr:rowOff>
    </xdr:to>
    <xdr:pic>
      <xdr:nvPicPr>
        <xdr:cNvPr id="2162" name="Picture 46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718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1142</xdr:row>
      <xdr:rowOff>0</xdr:rowOff>
    </xdr:from>
    <xdr:to>
      <xdr:col>30</xdr:col>
      <xdr:colOff>9525</xdr:colOff>
      <xdr:row>1142</xdr:row>
      <xdr:rowOff>0</xdr:rowOff>
    </xdr:to>
    <xdr:pic>
      <xdr:nvPicPr>
        <xdr:cNvPr id="2163" name="Picture 46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7624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1143</xdr:row>
      <xdr:rowOff>0</xdr:rowOff>
    </xdr:from>
    <xdr:to>
      <xdr:col>30</xdr:col>
      <xdr:colOff>9525</xdr:colOff>
      <xdr:row>1143</xdr:row>
      <xdr:rowOff>0</xdr:rowOff>
    </xdr:to>
    <xdr:pic>
      <xdr:nvPicPr>
        <xdr:cNvPr id="2164" name="Picture 47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80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869</xdr:row>
      <xdr:rowOff>0</xdr:rowOff>
    </xdr:from>
    <xdr:to>
      <xdr:col>30</xdr:col>
      <xdr:colOff>9525</xdr:colOff>
      <xdr:row>869</xdr:row>
      <xdr:rowOff>0</xdr:rowOff>
    </xdr:to>
    <xdr:pic>
      <xdr:nvPicPr>
        <xdr:cNvPr id="2165" name="Picture 4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8500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1145</xdr:row>
      <xdr:rowOff>0</xdr:rowOff>
    </xdr:from>
    <xdr:to>
      <xdr:col>30</xdr:col>
      <xdr:colOff>9525</xdr:colOff>
      <xdr:row>1145</xdr:row>
      <xdr:rowOff>0</xdr:rowOff>
    </xdr:to>
    <xdr:pic>
      <xdr:nvPicPr>
        <xdr:cNvPr id="2166" name="Picture 4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893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1146</xdr:row>
      <xdr:rowOff>0</xdr:rowOff>
    </xdr:from>
    <xdr:to>
      <xdr:col>30</xdr:col>
      <xdr:colOff>9525</xdr:colOff>
      <xdr:row>1146</xdr:row>
      <xdr:rowOff>0</xdr:rowOff>
    </xdr:to>
    <xdr:pic>
      <xdr:nvPicPr>
        <xdr:cNvPr id="2167" name="Picture 4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937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1147</xdr:row>
      <xdr:rowOff>0</xdr:rowOff>
    </xdr:from>
    <xdr:to>
      <xdr:col>30</xdr:col>
      <xdr:colOff>9525</xdr:colOff>
      <xdr:row>1147</xdr:row>
      <xdr:rowOff>0</xdr:rowOff>
    </xdr:to>
    <xdr:pic>
      <xdr:nvPicPr>
        <xdr:cNvPr id="2168" name="Picture 4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49981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1148</xdr:row>
      <xdr:rowOff>0</xdr:rowOff>
    </xdr:from>
    <xdr:to>
      <xdr:col>30</xdr:col>
      <xdr:colOff>9525</xdr:colOff>
      <xdr:row>1148</xdr:row>
      <xdr:rowOff>0</xdr:rowOff>
    </xdr:to>
    <xdr:pic>
      <xdr:nvPicPr>
        <xdr:cNvPr id="2169" name="Picture 4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025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1149</xdr:row>
      <xdr:rowOff>0</xdr:rowOff>
    </xdr:from>
    <xdr:to>
      <xdr:col>30</xdr:col>
      <xdr:colOff>9525</xdr:colOff>
      <xdr:row>1149</xdr:row>
      <xdr:rowOff>0</xdr:rowOff>
    </xdr:to>
    <xdr:pic>
      <xdr:nvPicPr>
        <xdr:cNvPr id="2170" name="Picture 4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069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1150</xdr:row>
      <xdr:rowOff>0</xdr:rowOff>
    </xdr:from>
    <xdr:to>
      <xdr:col>30</xdr:col>
      <xdr:colOff>9525</xdr:colOff>
      <xdr:row>1150</xdr:row>
      <xdr:rowOff>0</xdr:rowOff>
    </xdr:to>
    <xdr:pic>
      <xdr:nvPicPr>
        <xdr:cNvPr id="2171" name="Picture 4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112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1151</xdr:row>
      <xdr:rowOff>0</xdr:rowOff>
    </xdr:from>
    <xdr:to>
      <xdr:col>30</xdr:col>
      <xdr:colOff>9525</xdr:colOff>
      <xdr:row>1151</xdr:row>
      <xdr:rowOff>0</xdr:rowOff>
    </xdr:to>
    <xdr:pic>
      <xdr:nvPicPr>
        <xdr:cNvPr id="2172" name="Picture 4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156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1152</xdr:row>
      <xdr:rowOff>0</xdr:rowOff>
    </xdr:from>
    <xdr:to>
      <xdr:col>30</xdr:col>
      <xdr:colOff>9525</xdr:colOff>
      <xdr:row>1152</xdr:row>
      <xdr:rowOff>0</xdr:rowOff>
    </xdr:to>
    <xdr:pic>
      <xdr:nvPicPr>
        <xdr:cNvPr id="2173" name="Picture 4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2005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1153</xdr:row>
      <xdr:rowOff>0</xdr:rowOff>
    </xdr:from>
    <xdr:to>
      <xdr:col>30</xdr:col>
      <xdr:colOff>9525</xdr:colOff>
      <xdr:row>1153</xdr:row>
      <xdr:rowOff>0</xdr:rowOff>
    </xdr:to>
    <xdr:pic>
      <xdr:nvPicPr>
        <xdr:cNvPr id="2174" name="Picture 4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244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1154</xdr:row>
      <xdr:rowOff>0</xdr:rowOff>
    </xdr:from>
    <xdr:to>
      <xdr:col>30</xdr:col>
      <xdr:colOff>9525</xdr:colOff>
      <xdr:row>1154</xdr:row>
      <xdr:rowOff>0</xdr:rowOff>
    </xdr:to>
    <xdr:pic>
      <xdr:nvPicPr>
        <xdr:cNvPr id="2175" name="Picture 4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2881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1155</xdr:row>
      <xdr:rowOff>0</xdr:rowOff>
    </xdr:from>
    <xdr:to>
      <xdr:col>30</xdr:col>
      <xdr:colOff>9525</xdr:colOff>
      <xdr:row>1155</xdr:row>
      <xdr:rowOff>0</xdr:rowOff>
    </xdr:to>
    <xdr:pic>
      <xdr:nvPicPr>
        <xdr:cNvPr id="2176" name="Picture 4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33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1156</xdr:row>
      <xdr:rowOff>0</xdr:rowOff>
    </xdr:from>
    <xdr:to>
      <xdr:col>30</xdr:col>
      <xdr:colOff>9525</xdr:colOff>
      <xdr:row>1156</xdr:row>
      <xdr:rowOff>0</xdr:rowOff>
    </xdr:to>
    <xdr:pic>
      <xdr:nvPicPr>
        <xdr:cNvPr id="2177" name="Picture 4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3758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1157</xdr:row>
      <xdr:rowOff>0</xdr:rowOff>
    </xdr:from>
    <xdr:to>
      <xdr:col>30</xdr:col>
      <xdr:colOff>9525</xdr:colOff>
      <xdr:row>1157</xdr:row>
      <xdr:rowOff>0</xdr:rowOff>
    </xdr:to>
    <xdr:pic>
      <xdr:nvPicPr>
        <xdr:cNvPr id="2178" name="Picture 4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4196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1158</xdr:row>
      <xdr:rowOff>0</xdr:rowOff>
    </xdr:from>
    <xdr:to>
      <xdr:col>30</xdr:col>
      <xdr:colOff>9525</xdr:colOff>
      <xdr:row>1158</xdr:row>
      <xdr:rowOff>0</xdr:rowOff>
    </xdr:to>
    <xdr:pic>
      <xdr:nvPicPr>
        <xdr:cNvPr id="2179" name="Picture 4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463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1159</xdr:row>
      <xdr:rowOff>0</xdr:rowOff>
    </xdr:from>
    <xdr:to>
      <xdr:col>30</xdr:col>
      <xdr:colOff>9525</xdr:colOff>
      <xdr:row>1159</xdr:row>
      <xdr:rowOff>0</xdr:rowOff>
    </xdr:to>
    <xdr:pic>
      <xdr:nvPicPr>
        <xdr:cNvPr id="2180" name="Picture 48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507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1160</xdr:row>
      <xdr:rowOff>0</xdr:rowOff>
    </xdr:from>
    <xdr:to>
      <xdr:col>30</xdr:col>
      <xdr:colOff>9525</xdr:colOff>
      <xdr:row>1160</xdr:row>
      <xdr:rowOff>0</xdr:rowOff>
    </xdr:to>
    <xdr:pic>
      <xdr:nvPicPr>
        <xdr:cNvPr id="2181" name="Picture 48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551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1161</xdr:row>
      <xdr:rowOff>0</xdr:rowOff>
    </xdr:from>
    <xdr:to>
      <xdr:col>30</xdr:col>
      <xdr:colOff>9525</xdr:colOff>
      <xdr:row>1161</xdr:row>
      <xdr:rowOff>0</xdr:rowOff>
    </xdr:to>
    <xdr:pic>
      <xdr:nvPicPr>
        <xdr:cNvPr id="2182" name="Picture 48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594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1162</xdr:row>
      <xdr:rowOff>0</xdr:rowOff>
    </xdr:from>
    <xdr:to>
      <xdr:col>30</xdr:col>
      <xdr:colOff>9525</xdr:colOff>
      <xdr:row>1162</xdr:row>
      <xdr:rowOff>0</xdr:rowOff>
    </xdr:to>
    <xdr:pic>
      <xdr:nvPicPr>
        <xdr:cNvPr id="2183" name="Picture 48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638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29</xdr:row>
      <xdr:rowOff>0</xdr:rowOff>
    </xdr:from>
    <xdr:to>
      <xdr:col>30</xdr:col>
      <xdr:colOff>9525</xdr:colOff>
      <xdr:row>29</xdr:row>
      <xdr:rowOff>0</xdr:rowOff>
    </xdr:to>
    <xdr:pic>
      <xdr:nvPicPr>
        <xdr:cNvPr id="2184" name="Picture 4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682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1164</xdr:row>
      <xdr:rowOff>0</xdr:rowOff>
    </xdr:from>
    <xdr:to>
      <xdr:col>30</xdr:col>
      <xdr:colOff>9525</xdr:colOff>
      <xdr:row>1164</xdr:row>
      <xdr:rowOff>0</xdr:rowOff>
    </xdr:to>
    <xdr:pic>
      <xdr:nvPicPr>
        <xdr:cNvPr id="2185" name="Picture 4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7263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1165</xdr:row>
      <xdr:rowOff>0</xdr:rowOff>
    </xdr:from>
    <xdr:to>
      <xdr:col>30</xdr:col>
      <xdr:colOff>9525</xdr:colOff>
      <xdr:row>1165</xdr:row>
      <xdr:rowOff>0</xdr:rowOff>
    </xdr:to>
    <xdr:pic>
      <xdr:nvPicPr>
        <xdr:cNvPr id="2186" name="Picture 4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7701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1166</xdr:row>
      <xdr:rowOff>0</xdr:rowOff>
    </xdr:from>
    <xdr:to>
      <xdr:col>30</xdr:col>
      <xdr:colOff>9525</xdr:colOff>
      <xdr:row>1166</xdr:row>
      <xdr:rowOff>0</xdr:rowOff>
    </xdr:to>
    <xdr:pic>
      <xdr:nvPicPr>
        <xdr:cNvPr id="2187" name="Picture 4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8139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1167</xdr:row>
      <xdr:rowOff>0</xdr:rowOff>
    </xdr:from>
    <xdr:to>
      <xdr:col>30</xdr:col>
      <xdr:colOff>9525</xdr:colOff>
      <xdr:row>1167</xdr:row>
      <xdr:rowOff>0</xdr:rowOff>
    </xdr:to>
    <xdr:pic>
      <xdr:nvPicPr>
        <xdr:cNvPr id="2188" name="Picture 4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857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1168</xdr:row>
      <xdr:rowOff>0</xdr:rowOff>
    </xdr:from>
    <xdr:to>
      <xdr:col>30</xdr:col>
      <xdr:colOff>9525</xdr:colOff>
      <xdr:row>1168</xdr:row>
      <xdr:rowOff>0</xdr:rowOff>
    </xdr:to>
    <xdr:pic>
      <xdr:nvPicPr>
        <xdr:cNvPr id="2189" name="Picture 4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901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1169</xdr:row>
      <xdr:rowOff>0</xdr:rowOff>
    </xdr:from>
    <xdr:to>
      <xdr:col>30</xdr:col>
      <xdr:colOff>9525</xdr:colOff>
      <xdr:row>1169</xdr:row>
      <xdr:rowOff>0</xdr:rowOff>
    </xdr:to>
    <xdr:pic>
      <xdr:nvPicPr>
        <xdr:cNvPr id="2190" name="Picture 49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945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1170</xdr:row>
      <xdr:rowOff>0</xdr:rowOff>
    </xdr:from>
    <xdr:to>
      <xdr:col>30</xdr:col>
      <xdr:colOff>9525</xdr:colOff>
      <xdr:row>1170</xdr:row>
      <xdr:rowOff>0</xdr:rowOff>
    </xdr:to>
    <xdr:pic>
      <xdr:nvPicPr>
        <xdr:cNvPr id="2191" name="Picture 4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0989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1171</xdr:row>
      <xdr:rowOff>0</xdr:rowOff>
    </xdr:from>
    <xdr:to>
      <xdr:col>30</xdr:col>
      <xdr:colOff>9525</xdr:colOff>
      <xdr:row>1171</xdr:row>
      <xdr:rowOff>0</xdr:rowOff>
    </xdr:to>
    <xdr:pic>
      <xdr:nvPicPr>
        <xdr:cNvPr id="2192" name="Picture 4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033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1172</xdr:row>
      <xdr:rowOff>0</xdr:rowOff>
    </xdr:from>
    <xdr:to>
      <xdr:col>30</xdr:col>
      <xdr:colOff>9525</xdr:colOff>
      <xdr:row>1172</xdr:row>
      <xdr:rowOff>0</xdr:rowOff>
    </xdr:to>
    <xdr:pic>
      <xdr:nvPicPr>
        <xdr:cNvPr id="2193" name="Picture 4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076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1173</xdr:row>
      <xdr:rowOff>0</xdr:rowOff>
    </xdr:from>
    <xdr:to>
      <xdr:col>30</xdr:col>
      <xdr:colOff>9525</xdr:colOff>
      <xdr:row>1173</xdr:row>
      <xdr:rowOff>0</xdr:rowOff>
    </xdr:to>
    <xdr:pic>
      <xdr:nvPicPr>
        <xdr:cNvPr id="2194" name="Picture 5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120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1174</xdr:row>
      <xdr:rowOff>0</xdr:rowOff>
    </xdr:from>
    <xdr:to>
      <xdr:col>30</xdr:col>
      <xdr:colOff>9525</xdr:colOff>
      <xdr:row>1174</xdr:row>
      <xdr:rowOff>0</xdr:rowOff>
    </xdr:to>
    <xdr:pic>
      <xdr:nvPicPr>
        <xdr:cNvPr id="2195" name="Picture 5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1644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1175</xdr:row>
      <xdr:rowOff>0</xdr:rowOff>
    </xdr:from>
    <xdr:to>
      <xdr:col>30</xdr:col>
      <xdr:colOff>9525</xdr:colOff>
      <xdr:row>1175</xdr:row>
      <xdr:rowOff>0</xdr:rowOff>
    </xdr:to>
    <xdr:pic>
      <xdr:nvPicPr>
        <xdr:cNvPr id="2196" name="Picture 5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208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1176</xdr:row>
      <xdr:rowOff>0</xdr:rowOff>
    </xdr:from>
    <xdr:to>
      <xdr:col>30</xdr:col>
      <xdr:colOff>9525</xdr:colOff>
      <xdr:row>1176</xdr:row>
      <xdr:rowOff>0</xdr:rowOff>
    </xdr:to>
    <xdr:pic>
      <xdr:nvPicPr>
        <xdr:cNvPr id="2197" name="Picture 5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2521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70</xdr:row>
      <xdr:rowOff>0</xdr:rowOff>
    </xdr:from>
    <xdr:to>
      <xdr:col>30</xdr:col>
      <xdr:colOff>9525</xdr:colOff>
      <xdr:row>70</xdr:row>
      <xdr:rowOff>0</xdr:rowOff>
    </xdr:to>
    <xdr:pic>
      <xdr:nvPicPr>
        <xdr:cNvPr id="2198" name="Picture 5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2959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1178</xdr:row>
      <xdr:rowOff>0</xdr:rowOff>
    </xdr:from>
    <xdr:to>
      <xdr:col>30</xdr:col>
      <xdr:colOff>9525</xdr:colOff>
      <xdr:row>1178</xdr:row>
      <xdr:rowOff>0</xdr:rowOff>
    </xdr:to>
    <xdr:pic>
      <xdr:nvPicPr>
        <xdr:cNvPr id="2199" name="Picture 5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339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74</xdr:row>
      <xdr:rowOff>0</xdr:rowOff>
    </xdr:from>
    <xdr:to>
      <xdr:col>30</xdr:col>
      <xdr:colOff>9525</xdr:colOff>
      <xdr:row>74</xdr:row>
      <xdr:rowOff>0</xdr:rowOff>
    </xdr:to>
    <xdr:pic>
      <xdr:nvPicPr>
        <xdr:cNvPr id="2200" name="Picture 5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383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1180</xdr:row>
      <xdr:rowOff>0</xdr:rowOff>
    </xdr:from>
    <xdr:to>
      <xdr:col>30</xdr:col>
      <xdr:colOff>9525</xdr:colOff>
      <xdr:row>1180</xdr:row>
      <xdr:rowOff>0</xdr:rowOff>
    </xdr:to>
    <xdr:pic>
      <xdr:nvPicPr>
        <xdr:cNvPr id="2201" name="Picture 5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4273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1181</xdr:row>
      <xdr:rowOff>0</xdr:rowOff>
    </xdr:from>
    <xdr:to>
      <xdr:col>30</xdr:col>
      <xdr:colOff>9525</xdr:colOff>
      <xdr:row>1181</xdr:row>
      <xdr:rowOff>0</xdr:rowOff>
    </xdr:to>
    <xdr:pic>
      <xdr:nvPicPr>
        <xdr:cNvPr id="2202" name="Picture 5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4711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1182</xdr:row>
      <xdr:rowOff>0</xdr:rowOff>
    </xdr:from>
    <xdr:to>
      <xdr:col>30</xdr:col>
      <xdr:colOff>9525</xdr:colOff>
      <xdr:row>1182</xdr:row>
      <xdr:rowOff>0</xdr:rowOff>
    </xdr:to>
    <xdr:pic>
      <xdr:nvPicPr>
        <xdr:cNvPr id="2203" name="Picture 5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515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1183</xdr:row>
      <xdr:rowOff>0</xdr:rowOff>
    </xdr:from>
    <xdr:to>
      <xdr:col>30</xdr:col>
      <xdr:colOff>9525</xdr:colOff>
      <xdr:row>1183</xdr:row>
      <xdr:rowOff>0</xdr:rowOff>
    </xdr:to>
    <xdr:pic>
      <xdr:nvPicPr>
        <xdr:cNvPr id="2204" name="Picture 5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558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1184</xdr:row>
      <xdr:rowOff>0</xdr:rowOff>
    </xdr:from>
    <xdr:to>
      <xdr:col>30</xdr:col>
      <xdr:colOff>9525</xdr:colOff>
      <xdr:row>1184</xdr:row>
      <xdr:rowOff>0</xdr:rowOff>
    </xdr:to>
    <xdr:pic>
      <xdr:nvPicPr>
        <xdr:cNvPr id="2205" name="Picture 5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6026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1185</xdr:row>
      <xdr:rowOff>0</xdr:rowOff>
    </xdr:from>
    <xdr:to>
      <xdr:col>30</xdr:col>
      <xdr:colOff>9525</xdr:colOff>
      <xdr:row>1185</xdr:row>
      <xdr:rowOff>0</xdr:rowOff>
    </xdr:to>
    <xdr:pic>
      <xdr:nvPicPr>
        <xdr:cNvPr id="1536" name="Picture 5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6464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1186</xdr:row>
      <xdr:rowOff>0</xdr:rowOff>
    </xdr:from>
    <xdr:to>
      <xdr:col>30</xdr:col>
      <xdr:colOff>9525</xdr:colOff>
      <xdr:row>1186</xdr:row>
      <xdr:rowOff>0</xdr:rowOff>
    </xdr:to>
    <xdr:pic>
      <xdr:nvPicPr>
        <xdr:cNvPr id="1537" name="Picture 5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6902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1187</xdr:row>
      <xdr:rowOff>0</xdr:rowOff>
    </xdr:from>
    <xdr:to>
      <xdr:col>30</xdr:col>
      <xdr:colOff>9525</xdr:colOff>
      <xdr:row>1187</xdr:row>
      <xdr:rowOff>0</xdr:rowOff>
    </xdr:to>
    <xdr:pic>
      <xdr:nvPicPr>
        <xdr:cNvPr id="1538" name="Picture 5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734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1188</xdr:row>
      <xdr:rowOff>0</xdr:rowOff>
    </xdr:from>
    <xdr:to>
      <xdr:col>30</xdr:col>
      <xdr:colOff>9525</xdr:colOff>
      <xdr:row>1188</xdr:row>
      <xdr:rowOff>0</xdr:rowOff>
    </xdr:to>
    <xdr:pic>
      <xdr:nvPicPr>
        <xdr:cNvPr id="1539" name="Picture 5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777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1189</xdr:row>
      <xdr:rowOff>0</xdr:rowOff>
    </xdr:from>
    <xdr:to>
      <xdr:col>30</xdr:col>
      <xdr:colOff>9525</xdr:colOff>
      <xdr:row>1189</xdr:row>
      <xdr:rowOff>0</xdr:rowOff>
    </xdr:to>
    <xdr:pic>
      <xdr:nvPicPr>
        <xdr:cNvPr id="1540" name="Picture 5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821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1190</xdr:row>
      <xdr:rowOff>0</xdr:rowOff>
    </xdr:from>
    <xdr:to>
      <xdr:col>30</xdr:col>
      <xdr:colOff>9525</xdr:colOff>
      <xdr:row>1190</xdr:row>
      <xdr:rowOff>0</xdr:rowOff>
    </xdr:to>
    <xdr:pic>
      <xdr:nvPicPr>
        <xdr:cNvPr id="1541" name="Picture 5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1865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1191</xdr:row>
      <xdr:rowOff>0</xdr:rowOff>
    </xdr:from>
    <xdr:to>
      <xdr:col>30</xdr:col>
      <xdr:colOff>9525</xdr:colOff>
      <xdr:row>1191</xdr:row>
      <xdr:rowOff>0</xdr:rowOff>
    </xdr:to>
    <xdr:pic>
      <xdr:nvPicPr>
        <xdr:cNvPr id="1542" name="Picture 51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35175" y="51909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1192</xdr:row>
      <xdr:rowOff>0</xdr:rowOff>
    </xdr:from>
    <xdr:to>
      <xdr:col>30</xdr:col>
      <xdr:colOff>9525</xdr:colOff>
      <xdr:row>1192</xdr:row>
      <xdr:rowOff>0</xdr:rowOff>
    </xdr:to>
    <xdr:pic>
      <xdr:nvPicPr>
        <xdr:cNvPr id="1543" name="Picture 51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35175" y="51953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1193</xdr:row>
      <xdr:rowOff>0</xdr:rowOff>
    </xdr:from>
    <xdr:to>
      <xdr:col>30</xdr:col>
      <xdr:colOff>9525</xdr:colOff>
      <xdr:row>1193</xdr:row>
      <xdr:rowOff>0</xdr:rowOff>
    </xdr:to>
    <xdr:pic>
      <xdr:nvPicPr>
        <xdr:cNvPr id="1544" name="Picture 52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35175" y="51996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1194</xdr:row>
      <xdr:rowOff>0</xdr:rowOff>
    </xdr:from>
    <xdr:to>
      <xdr:col>30</xdr:col>
      <xdr:colOff>9525</xdr:colOff>
      <xdr:row>1194</xdr:row>
      <xdr:rowOff>0</xdr:rowOff>
    </xdr:to>
    <xdr:pic>
      <xdr:nvPicPr>
        <xdr:cNvPr id="1545" name="Picture 52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35175" y="520407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1195</xdr:row>
      <xdr:rowOff>0</xdr:rowOff>
    </xdr:from>
    <xdr:to>
      <xdr:col>30</xdr:col>
      <xdr:colOff>9525</xdr:colOff>
      <xdr:row>1195</xdr:row>
      <xdr:rowOff>0</xdr:rowOff>
    </xdr:to>
    <xdr:pic>
      <xdr:nvPicPr>
        <xdr:cNvPr id="1546" name="Picture 52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35175" y="520846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1196</xdr:row>
      <xdr:rowOff>0</xdr:rowOff>
    </xdr:from>
    <xdr:to>
      <xdr:col>30</xdr:col>
      <xdr:colOff>9525</xdr:colOff>
      <xdr:row>1196</xdr:row>
      <xdr:rowOff>0</xdr:rowOff>
    </xdr:to>
    <xdr:pic>
      <xdr:nvPicPr>
        <xdr:cNvPr id="1547" name="Picture 52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128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1197</xdr:row>
      <xdr:rowOff>0</xdr:rowOff>
    </xdr:from>
    <xdr:to>
      <xdr:col>30</xdr:col>
      <xdr:colOff>9525</xdr:colOff>
      <xdr:row>1197</xdr:row>
      <xdr:rowOff>0</xdr:rowOff>
    </xdr:to>
    <xdr:pic>
      <xdr:nvPicPr>
        <xdr:cNvPr id="1548" name="Picture 52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172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1198</xdr:row>
      <xdr:rowOff>0</xdr:rowOff>
    </xdr:from>
    <xdr:to>
      <xdr:col>30</xdr:col>
      <xdr:colOff>9525</xdr:colOff>
      <xdr:row>1198</xdr:row>
      <xdr:rowOff>0</xdr:rowOff>
    </xdr:to>
    <xdr:pic>
      <xdr:nvPicPr>
        <xdr:cNvPr id="1549" name="Picture 5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216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1199</xdr:row>
      <xdr:rowOff>0</xdr:rowOff>
    </xdr:from>
    <xdr:to>
      <xdr:col>30</xdr:col>
      <xdr:colOff>9525</xdr:colOff>
      <xdr:row>1199</xdr:row>
      <xdr:rowOff>0</xdr:rowOff>
    </xdr:to>
    <xdr:pic>
      <xdr:nvPicPr>
        <xdr:cNvPr id="1550" name="Picture 52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259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1200</xdr:row>
      <xdr:rowOff>0</xdr:rowOff>
    </xdr:from>
    <xdr:to>
      <xdr:col>30</xdr:col>
      <xdr:colOff>9525</xdr:colOff>
      <xdr:row>1200</xdr:row>
      <xdr:rowOff>0</xdr:rowOff>
    </xdr:to>
    <xdr:pic>
      <xdr:nvPicPr>
        <xdr:cNvPr id="1551" name="Picture 5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303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1201</xdr:row>
      <xdr:rowOff>0</xdr:rowOff>
    </xdr:from>
    <xdr:to>
      <xdr:col>30</xdr:col>
      <xdr:colOff>9525</xdr:colOff>
      <xdr:row>1201</xdr:row>
      <xdr:rowOff>0</xdr:rowOff>
    </xdr:to>
    <xdr:pic>
      <xdr:nvPicPr>
        <xdr:cNvPr id="1552" name="Picture 52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3474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1202</xdr:row>
      <xdr:rowOff>0</xdr:rowOff>
    </xdr:from>
    <xdr:to>
      <xdr:col>30</xdr:col>
      <xdr:colOff>9525</xdr:colOff>
      <xdr:row>1202</xdr:row>
      <xdr:rowOff>0</xdr:rowOff>
    </xdr:to>
    <xdr:pic>
      <xdr:nvPicPr>
        <xdr:cNvPr id="1553" name="Picture 5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391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1203</xdr:row>
      <xdr:rowOff>0</xdr:rowOff>
    </xdr:from>
    <xdr:to>
      <xdr:col>30</xdr:col>
      <xdr:colOff>9525</xdr:colOff>
      <xdr:row>1203</xdr:row>
      <xdr:rowOff>0</xdr:rowOff>
    </xdr:to>
    <xdr:pic>
      <xdr:nvPicPr>
        <xdr:cNvPr id="1554" name="Picture 5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435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176</xdr:row>
      <xdr:rowOff>0</xdr:rowOff>
    </xdr:from>
    <xdr:to>
      <xdr:col>30</xdr:col>
      <xdr:colOff>9525</xdr:colOff>
      <xdr:row>176</xdr:row>
      <xdr:rowOff>0</xdr:rowOff>
    </xdr:to>
    <xdr:pic>
      <xdr:nvPicPr>
        <xdr:cNvPr id="1555" name="Picture 5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4789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1205</xdr:row>
      <xdr:rowOff>0</xdr:rowOff>
    </xdr:from>
    <xdr:to>
      <xdr:col>30</xdr:col>
      <xdr:colOff>9525</xdr:colOff>
      <xdr:row>1205</xdr:row>
      <xdr:rowOff>0</xdr:rowOff>
    </xdr:to>
    <xdr:pic>
      <xdr:nvPicPr>
        <xdr:cNvPr id="1556" name="Picture 53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5227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1206</xdr:row>
      <xdr:rowOff>0</xdr:rowOff>
    </xdr:from>
    <xdr:to>
      <xdr:col>30</xdr:col>
      <xdr:colOff>9525</xdr:colOff>
      <xdr:row>1206</xdr:row>
      <xdr:rowOff>0</xdr:rowOff>
    </xdr:to>
    <xdr:pic>
      <xdr:nvPicPr>
        <xdr:cNvPr id="1557" name="Picture 5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5665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1207</xdr:row>
      <xdr:rowOff>0</xdr:rowOff>
    </xdr:from>
    <xdr:to>
      <xdr:col>30</xdr:col>
      <xdr:colOff>9525</xdr:colOff>
      <xdr:row>1207</xdr:row>
      <xdr:rowOff>0</xdr:rowOff>
    </xdr:to>
    <xdr:pic>
      <xdr:nvPicPr>
        <xdr:cNvPr id="1558" name="Picture 53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610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1208</xdr:row>
      <xdr:rowOff>0</xdr:rowOff>
    </xdr:from>
    <xdr:to>
      <xdr:col>30</xdr:col>
      <xdr:colOff>9525</xdr:colOff>
      <xdr:row>1208</xdr:row>
      <xdr:rowOff>0</xdr:rowOff>
    </xdr:to>
    <xdr:pic>
      <xdr:nvPicPr>
        <xdr:cNvPr id="1559" name="Picture 5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654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1209</xdr:row>
      <xdr:rowOff>0</xdr:rowOff>
    </xdr:from>
    <xdr:to>
      <xdr:col>30</xdr:col>
      <xdr:colOff>9525</xdr:colOff>
      <xdr:row>1209</xdr:row>
      <xdr:rowOff>0</xdr:rowOff>
    </xdr:to>
    <xdr:pic>
      <xdr:nvPicPr>
        <xdr:cNvPr id="1560" name="Picture 5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698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1210</xdr:row>
      <xdr:rowOff>0</xdr:rowOff>
    </xdr:from>
    <xdr:to>
      <xdr:col>30</xdr:col>
      <xdr:colOff>9525</xdr:colOff>
      <xdr:row>1210</xdr:row>
      <xdr:rowOff>0</xdr:rowOff>
    </xdr:to>
    <xdr:pic>
      <xdr:nvPicPr>
        <xdr:cNvPr id="1561" name="Picture 53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741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1211</xdr:row>
      <xdr:rowOff>0</xdr:rowOff>
    </xdr:from>
    <xdr:to>
      <xdr:col>30</xdr:col>
      <xdr:colOff>9525</xdr:colOff>
      <xdr:row>1211</xdr:row>
      <xdr:rowOff>0</xdr:rowOff>
    </xdr:to>
    <xdr:pic>
      <xdr:nvPicPr>
        <xdr:cNvPr id="1562" name="Picture 5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785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1212</xdr:row>
      <xdr:rowOff>0</xdr:rowOff>
    </xdr:from>
    <xdr:to>
      <xdr:col>30</xdr:col>
      <xdr:colOff>9525</xdr:colOff>
      <xdr:row>1212</xdr:row>
      <xdr:rowOff>0</xdr:rowOff>
    </xdr:to>
    <xdr:pic>
      <xdr:nvPicPr>
        <xdr:cNvPr id="1563" name="Picture 5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8294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1213</xdr:row>
      <xdr:rowOff>0</xdr:rowOff>
    </xdr:from>
    <xdr:to>
      <xdr:col>30</xdr:col>
      <xdr:colOff>9525</xdr:colOff>
      <xdr:row>1213</xdr:row>
      <xdr:rowOff>0</xdr:rowOff>
    </xdr:to>
    <xdr:pic>
      <xdr:nvPicPr>
        <xdr:cNvPr id="1564" name="Picture 54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8732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1214</xdr:row>
      <xdr:rowOff>0</xdr:rowOff>
    </xdr:from>
    <xdr:to>
      <xdr:col>30</xdr:col>
      <xdr:colOff>9525</xdr:colOff>
      <xdr:row>1214</xdr:row>
      <xdr:rowOff>0</xdr:rowOff>
    </xdr:to>
    <xdr:pic>
      <xdr:nvPicPr>
        <xdr:cNvPr id="1565" name="Picture 5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9170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1215</xdr:row>
      <xdr:rowOff>0</xdr:rowOff>
    </xdr:from>
    <xdr:to>
      <xdr:col>30</xdr:col>
      <xdr:colOff>9525</xdr:colOff>
      <xdr:row>1215</xdr:row>
      <xdr:rowOff>0</xdr:rowOff>
    </xdr:to>
    <xdr:pic>
      <xdr:nvPicPr>
        <xdr:cNvPr id="1566" name="Picture 5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29609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1216</xdr:row>
      <xdr:rowOff>0</xdr:rowOff>
    </xdr:from>
    <xdr:to>
      <xdr:col>30</xdr:col>
      <xdr:colOff>9525</xdr:colOff>
      <xdr:row>1216</xdr:row>
      <xdr:rowOff>0</xdr:rowOff>
    </xdr:to>
    <xdr:pic>
      <xdr:nvPicPr>
        <xdr:cNvPr id="1567" name="Picture 54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0047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1217</xdr:row>
      <xdr:rowOff>0</xdr:rowOff>
    </xdr:from>
    <xdr:to>
      <xdr:col>30</xdr:col>
      <xdr:colOff>9525</xdr:colOff>
      <xdr:row>1217</xdr:row>
      <xdr:rowOff>0</xdr:rowOff>
    </xdr:to>
    <xdr:pic>
      <xdr:nvPicPr>
        <xdr:cNvPr id="1323" name="Picture 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0485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1218</xdr:row>
      <xdr:rowOff>0</xdr:rowOff>
    </xdr:from>
    <xdr:to>
      <xdr:col>30</xdr:col>
      <xdr:colOff>9525</xdr:colOff>
      <xdr:row>1218</xdr:row>
      <xdr:rowOff>0</xdr:rowOff>
    </xdr:to>
    <xdr:pic>
      <xdr:nvPicPr>
        <xdr:cNvPr id="1343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0923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1219</xdr:row>
      <xdr:rowOff>0</xdr:rowOff>
    </xdr:from>
    <xdr:to>
      <xdr:col>30</xdr:col>
      <xdr:colOff>9525</xdr:colOff>
      <xdr:row>1219</xdr:row>
      <xdr:rowOff>0</xdr:rowOff>
    </xdr:to>
    <xdr:pic>
      <xdr:nvPicPr>
        <xdr:cNvPr id="1362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136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1220</xdr:row>
      <xdr:rowOff>0</xdr:rowOff>
    </xdr:from>
    <xdr:to>
      <xdr:col>30</xdr:col>
      <xdr:colOff>9525</xdr:colOff>
      <xdr:row>1220</xdr:row>
      <xdr:rowOff>0</xdr:rowOff>
    </xdr:to>
    <xdr:pic>
      <xdr:nvPicPr>
        <xdr:cNvPr id="1404" name="Picture 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1799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1221</xdr:row>
      <xdr:rowOff>0</xdr:rowOff>
    </xdr:from>
    <xdr:to>
      <xdr:col>30</xdr:col>
      <xdr:colOff>9525</xdr:colOff>
      <xdr:row>1221</xdr:row>
      <xdr:rowOff>0</xdr:rowOff>
    </xdr:to>
    <xdr:pic>
      <xdr:nvPicPr>
        <xdr:cNvPr id="1476" name="Picture 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2237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1222</xdr:row>
      <xdr:rowOff>0</xdr:rowOff>
    </xdr:from>
    <xdr:to>
      <xdr:col>30</xdr:col>
      <xdr:colOff>9525</xdr:colOff>
      <xdr:row>1222</xdr:row>
      <xdr:rowOff>0</xdr:rowOff>
    </xdr:to>
    <xdr:pic>
      <xdr:nvPicPr>
        <xdr:cNvPr id="1477" name="Picture 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267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1223</xdr:row>
      <xdr:rowOff>0</xdr:rowOff>
    </xdr:from>
    <xdr:to>
      <xdr:col>30</xdr:col>
      <xdr:colOff>9525</xdr:colOff>
      <xdr:row>1223</xdr:row>
      <xdr:rowOff>0</xdr:rowOff>
    </xdr:to>
    <xdr:pic>
      <xdr:nvPicPr>
        <xdr:cNvPr id="1497" name="Picture 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311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1224</xdr:row>
      <xdr:rowOff>0</xdr:rowOff>
    </xdr:from>
    <xdr:to>
      <xdr:col>30</xdr:col>
      <xdr:colOff>9525</xdr:colOff>
      <xdr:row>1224</xdr:row>
      <xdr:rowOff>0</xdr:rowOff>
    </xdr:to>
    <xdr:pic>
      <xdr:nvPicPr>
        <xdr:cNvPr id="1498" name="Picture 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3552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177</xdr:row>
      <xdr:rowOff>0</xdr:rowOff>
    </xdr:from>
    <xdr:to>
      <xdr:col>30</xdr:col>
      <xdr:colOff>9525</xdr:colOff>
      <xdr:row>177</xdr:row>
      <xdr:rowOff>0</xdr:rowOff>
    </xdr:to>
    <xdr:pic>
      <xdr:nvPicPr>
        <xdr:cNvPr id="1522" name="Picture 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3990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1226</xdr:row>
      <xdr:rowOff>0</xdr:rowOff>
    </xdr:from>
    <xdr:to>
      <xdr:col>30</xdr:col>
      <xdr:colOff>9525</xdr:colOff>
      <xdr:row>1226</xdr:row>
      <xdr:rowOff>0</xdr:rowOff>
    </xdr:to>
    <xdr:pic>
      <xdr:nvPicPr>
        <xdr:cNvPr id="2206" name="Picture 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4428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1227</xdr:row>
      <xdr:rowOff>0</xdr:rowOff>
    </xdr:from>
    <xdr:to>
      <xdr:col>30</xdr:col>
      <xdr:colOff>9525</xdr:colOff>
      <xdr:row>1227</xdr:row>
      <xdr:rowOff>0</xdr:rowOff>
    </xdr:to>
    <xdr:pic>
      <xdr:nvPicPr>
        <xdr:cNvPr id="2207" name="Picture 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486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206</xdr:row>
      <xdr:rowOff>0</xdr:rowOff>
    </xdr:from>
    <xdr:to>
      <xdr:col>30</xdr:col>
      <xdr:colOff>9525</xdr:colOff>
      <xdr:row>206</xdr:row>
      <xdr:rowOff>0</xdr:rowOff>
    </xdr:to>
    <xdr:pic>
      <xdr:nvPicPr>
        <xdr:cNvPr id="1114" name="Picture 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530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1229</xdr:row>
      <xdr:rowOff>0</xdr:rowOff>
    </xdr:from>
    <xdr:to>
      <xdr:col>30</xdr:col>
      <xdr:colOff>9525</xdr:colOff>
      <xdr:row>1229</xdr:row>
      <xdr:rowOff>0</xdr:rowOff>
    </xdr:to>
    <xdr:pic>
      <xdr:nvPicPr>
        <xdr:cNvPr id="1115" name="Picture 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5743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1230</xdr:row>
      <xdr:rowOff>0</xdr:rowOff>
    </xdr:from>
    <xdr:to>
      <xdr:col>30</xdr:col>
      <xdr:colOff>9525</xdr:colOff>
      <xdr:row>1230</xdr:row>
      <xdr:rowOff>0</xdr:rowOff>
    </xdr:to>
    <xdr:pic>
      <xdr:nvPicPr>
        <xdr:cNvPr id="1116" name="Picture 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6181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1231</xdr:row>
      <xdr:rowOff>0</xdr:rowOff>
    </xdr:from>
    <xdr:to>
      <xdr:col>30</xdr:col>
      <xdr:colOff>9525</xdr:colOff>
      <xdr:row>1231</xdr:row>
      <xdr:rowOff>0</xdr:rowOff>
    </xdr:to>
    <xdr:pic>
      <xdr:nvPicPr>
        <xdr:cNvPr id="1159" name="Picture 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66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1232</xdr:row>
      <xdr:rowOff>0</xdr:rowOff>
    </xdr:from>
    <xdr:to>
      <xdr:col>30</xdr:col>
      <xdr:colOff>9525</xdr:colOff>
      <xdr:row>1232</xdr:row>
      <xdr:rowOff>0</xdr:rowOff>
    </xdr:to>
    <xdr:pic>
      <xdr:nvPicPr>
        <xdr:cNvPr id="1160" name="Picture 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7057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1233</xdr:row>
      <xdr:rowOff>0</xdr:rowOff>
    </xdr:from>
    <xdr:to>
      <xdr:col>30</xdr:col>
      <xdr:colOff>9525</xdr:colOff>
      <xdr:row>1233</xdr:row>
      <xdr:rowOff>0</xdr:rowOff>
    </xdr:to>
    <xdr:pic>
      <xdr:nvPicPr>
        <xdr:cNvPr id="1202" name="Picture 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7495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1234</xdr:row>
      <xdr:rowOff>0</xdr:rowOff>
    </xdr:from>
    <xdr:to>
      <xdr:col>30</xdr:col>
      <xdr:colOff>9525</xdr:colOff>
      <xdr:row>1234</xdr:row>
      <xdr:rowOff>0</xdr:rowOff>
    </xdr:to>
    <xdr:pic>
      <xdr:nvPicPr>
        <xdr:cNvPr id="1203" name="Picture 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7933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1235</xdr:row>
      <xdr:rowOff>0</xdr:rowOff>
    </xdr:from>
    <xdr:to>
      <xdr:col>30</xdr:col>
      <xdr:colOff>9525</xdr:colOff>
      <xdr:row>1235</xdr:row>
      <xdr:rowOff>0</xdr:rowOff>
    </xdr:to>
    <xdr:pic>
      <xdr:nvPicPr>
        <xdr:cNvPr id="1213" name="Picture 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837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1236</xdr:row>
      <xdr:rowOff>0</xdr:rowOff>
    </xdr:from>
    <xdr:to>
      <xdr:col>30</xdr:col>
      <xdr:colOff>9525</xdr:colOff>
      <xdr:row>1236</xdr:row>
      <xdr:rowOff>0</xdr:rowOff>
    </xdr:to>
    <xdr:pic>
      <xdr:nvPicPr>
        <xdr:cNvPr id="1295" name="Picture 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8810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1237</xdr:row>
      <xdr:rowOff>0</xdr:rowOff>
    </xdr:from>
    <xdr:to>
      <xdr:col>30</xdr:col>
      <xdr:colOff>9525</xdr:colOff>
      <xdr:row>1237</xdr:row>
      <xdr:rowOff>0</xdr:rowOff>
    </xdr:to>
    <xdr:pic>
      <xdr:nvPicPr>
        <xdr:cNvPr id="2208" name="Picture 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924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1238</xdr:row>
      <xdr:rowOff>0</xdr:rowOff>
    </xdr:from>
    <xdr:to>
      <xdr:col>30</xdr:col>
      <xdr:colOff>9525</xdr:colOff>
      <xdr:row>1238</xdr:row>
      <xdr:rowOff>0</xdr:rowOff>
    </xdr:to>
    <xdr:pic>
      <xdr:nvPicPr>
        <xdr:cNvPr id="2209" name="Picture 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3968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1239</xdr:row>
      <xdr:rowOff>0</xdr:rowOff>
    </xdr:from>
    <xdr:to>
      <xdr:col>30</xdr:col>
      <xdr:colOff>9525</xdr:colOff>
      <xdr:row>1239</xdr:row>
      <xdr:rowOff>0</xdr:rowOff>
    </xdr:to>
    <xdr:pic>
      <xdr:nvPicPr>
        <xdr:cNvPr id="2210" name="Picture 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012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1240</xdr:row>
      <xdr:rowOff>0</xdr:rowOff>
    </xdr:from>
    <xdr:to>
      <xdr:col>30</xdr:col>
      <xdr:colOff>9525</xdr:colOff>
      <xdr:row>1240</xdr:row>
      <xdr:rowOff>0</xdr:rowOff>
    </xdr:to>
    <xdr:pic>
      <xdr:nvPicPr>
        <xdr:cNvPr id="2211" name="Picture 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056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1241</xdr:row>
      <xdr:rowOff>0</xdr:rowOff>
    </xdr:from>
    <xdr:to>
      <xdr:col>30</xdr:col>
      <xdr:colOff>9525</xdr:colOff>
      <xdr:row>1241</xdr:row>
      <xdr:rowOff>0</xdr:rowOff>
    </xdr:to>
    <xdr:pic>
      <xdr:nvPicPr>
        <xdr:cNvPr id="2212" name="Picture 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100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1242</xdr:row>
      <xdr:rowOff>0</xdr:rowOff>
    </xdr:from>
    <xdr:to>
      <xdr:col>30</xdr:col>
      <xdr:colOff>9525</xdr:colOff>
      <xdr:row>1242</xdr:row>
      <xdr:rowOff>0</xdr:rowOff>
    </xdr:to>
    <xdr:pic>
      <xdr:nvPicPr>
        <xdr:cNvPr id="2213" name="Picture 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1439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1243</xdr:row>
      <xdr:rowOff>0</xdr:rowOff>
    </xdr:from>
    <xdr:to>
      <xdr:col>30</xdr:col>
      <xdr:colOff>9525</xdr:colOff>
      <xdr:row>1243</xdr:row>
      <xdr:rowOff>0</xdr:rowOff>
    </xdr:to>
    <xdr:pic>
      <xdr:nvPicPr>
        <xdr:cNvPr id="2214" name="Picture 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18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1244</xdr:row>
      <xdr:rowOff>0</xdr:rowOff>
    </xdr:from>
    <xdr:to>
      <xdr:col>30</xdr:col>
      <xdr:colOff>9525</xdr:colOff>
      <xdr:row>1244</xdr:row>
      <xdr:rowOff>0</xdr:rowOff>
    </xdr:to>
    <xdr:pic>
      <xdr:nvPicPr>
        <xdr:cNvPr id="2215" name="Picture 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2315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1245</xdr:row>
      <xdr:rowOff>0</xdr:rowOff>
    </xdr:from>
    <xdr:to>
      <xdr:col>30</xdr:col>
      <xdr:colOff>9525</xdr:colOff>
      <xdr:row>1245</xdr:row>
      <xdr:rowOff>0</xdr:rowOff>
    </xdr:to>
    <xdr:pic>
      <xdr:nvPicPr>
        <xdr:cNvPr id="2216" name="Picture 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2753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1246</xdr:row>
      <xdr:rowOff>0</xdr:rowOff>
    </xdr:from>
    <xdr:to>
      <xdr:col>30</xdr:col>
      <xdr:colOff>9525</xdr:colOff>
      <xdr:row>1246</xdr:row>
      <xdr:rowOff>0</xdr:rowOff>
    </xdr:to>
    <xdr:pic>
      <xdr:nvPicPr>
        <xdr:cNvPr id="2217" name="Picture 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3191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1247</xdr:row>
      <xdr:rowOff>0</xdr:rowOff>
    </xdr:from>
    <xdr:to>
      <xdr:col>30</xdr:col>
      <xdr:colOff>9525</xdr:colOff>
      <xdr:row>1247</xdr:row>
      <xdr:rowOff>0</xdr:rowOff>
    </xdr:to>
    <xdr:pic>
      <xdr:nvPicPr>
        <xdr:cNvPr id="2218" name="Picture 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362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1248</xdr:row>
      <xdr:rowOff>0</xdr:rowOff>
    </xdr:from>
    <xdr:to>
      <xdr:col>30</xdr:col>
      <xdr:colOff>9525</xdr:colOff>
      <xdr:row>1248</xdr:row>
      <xdr:rowOff>0</xdr:rowOff>
    </xdr:to>
    <xdr:pic>
      <xdr:nvPicPr>
        <xdr:cNvPr id="2219" name="Picture 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406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1249</xdr:row>
      <xdr:rowOff>0</xdr:rowOff>
    </xdr:from>
    <xdr:to>
      <xdr:col>30</xdr:col>
      <xdr:colOff>9525</xdr:colOff>
      <xdr:row>1249</xdr:row>
      <xdr:rowOff>0</xdr:rowOff>
    </xdr:to>
    <xdr:pic>
      <xdr:nvPicPr>
        <xdr:cNvPr id="2220" name="Picture 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45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1250</xdr:row>
      <xdr:rowOff>0</xdr:rowOff>
    </xdr:from>
    <xdr:to>
      <xdr:col>30</xdr:col>
      <xdr:colOff>9525</xdr:colOff>
      <xdr:row>1250</xdr:row>
      <xdr:rowOff>0</xdr:rowOff>
    </xdr:to>
    <xdr:pic>
      <xdr:nvPicPr>
        <xdr:cNvPr id="2221" name="Picture 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494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1251</xdr:row>
      <xdr:rowOff>0</xdr:rowOff>
    </xdr:from>
    <xdr:to>
      <xdr:col>30</xdr:col>
      <xdr:colOff>9525</xdr:colOff>
      <xdr:row>1251</xdr:row>
      <xdr:rowOff>0</xdr:rowOff>
    </xdr:to>
    <xdr:pic>
      <xdr:nvPicPr>
        <xdr:cNvPr id="2222" name="Picture 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538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1252</xdr:row>
      <xdr:rowOff>0</xdr:rowOff>
    </xdr:from>
    <xdr:to>
      <xdr:col>30</xdr:col>
      <xdr:colOff>9525</xdr:colOff>
      <xdr:row>1252</xdr:row>
      <xdr:rowOff>0</xdr:rowOff>
    </xdr:to>
    <xdr:pic>
      <xdr:nvPicPr>
        <xdr:cNvPr id="2223" name="Picture 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582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1253</xdr:row>
      <xdr:rowOff>0</xdr:rowOff>
    </xdr:from>
    <xdr:to>
      <xdr:col>30</xdr:col>
      <xdr:colOff>9525</xdr:colOff>
      <xdr:row>1253</xdr:row>
      <xdr:rowOff>0</xdr:rowOff>
    </xdr:to>
    <xdr:pic>
      <xdr:nvPicPr>
        <xdr:cNvPr id="2224" name="Picture 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625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1254</xdr:row>
      <xdr:rowOff>0</xdr:rowOff>
    </xdr:from>
    <xdr:to>
      <xdr:col>30</xdr:col>
      <xdr:colOff>9525</xdr:colOff>
      <xdr:row>1254</xdr:row>
      <xdr:rowOff>0</xdr:rowOff>
    </xdr:to>
    <xdr:pic>
      <xdr:nvPicPr>
        <xdr:cNvPr id="2225" name="Picture 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6696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1255</xdr:row>
      <xdr:rowOff>0</xdr:rowOff>
    </xdr:from>
    <xdr:to>
      <xdr:col>30</xdr:col>
      <xdr:colOff>9525</xdr:colOff>
      <xdr:row>1255</xdr:row>
      <xdr:rowOff>0</xdr:rowOff>
    </xdr:to>
    <xdr:pic>
      <xdr:nvPicPr>
        <xdr:cNvPr id="2226" name="Picture 3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713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1256</xdr:row>
      <xdr:rowOff>0</xdr:rowOff>
    </xdr:from>
    <xdr:to>
      <xdr:col>30</xdr:col>
      <xdr:colOff>9525</xdr:colOff>
      <xdr:row>1256</xdr:row>
      <xdr:rowOff>0</xdr:rowOff>
    </xdr:to>
    <xdr:pic>
      <xdr:nvPicPr>
        <xdr:cNvPr id="2227" name="Picture 4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7573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1257</xdr:row>
      <xdr:rowOff>0</xdr:rowOff>
    </xdr:from>
    <xdr:to>
      <xdr:col>30</xdr:col>
      <xdr:colOff>9525</xdr:colOff>
      <xdr:row>1257</xdr:row>
      <xdr:rowOff>0</xdr:rowOff>
    </xdr:to>
    <xdr:pic>
      <xdr:nvPicPr>
        <xdr:cNvPr id="2228" name="Picture 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8011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1258</xdr:row>
      <xdr:rowOff>0</xdr:rowOff>
    </xdr:from>
    <xdr:to>
      <xdr:col>30</xdr:col>
      <xdr:colOff>9525</xdr:colOff>
      <xdr:row>1258</xdr:row>
      <xdr:rowOff>0</xdr:rowOff>
    </xdr:to>
    <xdr:pic>
      <xdr:nvPicPr>
        <xdr:cNvPr id="2229" name="Picture 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8449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1259</xdr:row>
      <xdr:rowOff>0</xdr:rowOff>
    </xdr:from>
    <xdr:to>
      <xdr:col>30</xdr:col>
      <xdr:colOff>9525</xdr:colOff>
      <xdr:row>1259</xdr:row>
      <xdr:rowOff>0</xdr:rowOff>
    </xdr:to>
    <xdr:pic>
      <xdr:nvPicPr>
        <xdr:cNvPr id="2230" name="Picture 4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8887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1260</xdr:row>
      <xdr:rowOff>0</xdr:rowOff>
    </xdr:from>
    <xdr:to>
      <xdr:col>30</xdr:col>
      <xdr:colOff>9525</xdr:colOff>
      <xdr:row>1260</xdr:row>
      <xdr:rowOff>0</xdr:rowOff>
    </xdr:to>
    <xdr:pic>
      <xdr:nvPicPr>
        <xdr:cNvPr id="2231" name="Picture 4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932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1261</xdr:row>
      <xdr:rowOff>0</xdr:rowOff>
    </xdr:from>
    <xdr:to>
      <xdr:col>30</xdr:col>
      <xdr:colOff>9525</xdr:colOff>
      <xdr:row>1261</xdr:row>
      <xdr:rowOff>0</xdr:rowOff>
    </xdr:to>
    <xdr:pic>
      <xdr:nvPicPr>
        <xdr:cNvPr id="2232" name="Picture 4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4976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1262</xdr:row>
      <xdr:rowOff>0</xdr:rowOff>
    </xdr:from>
    <xdr:to>
      <xdr:col>30</xdr:col>
      <xdr:colOff>9525</xdr:colOff>
      <xdr:row>1262</xdr:row>
      <xdr:rowOff>0</xdr:rowOff>
    </xdr:to>
    <xdr:pic>
      <xdr:nvPicPr>
        <xdr:cNvPr id="2233" name="Picture 4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020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1263</xdr:row>
      <xdr:rowOff>0</xdr:rowOff>
    </xdr:from>
    <xdr:to>
      <xdr:col>30</xdr:col>
      <xdr:colOff>9525</xdr:colOff>
      <xdr:row>1263</xdr:row>
      <xdr:rowOff>0</xdr:rowOff>
    </xdr:to>
    <xdr:pic>
      <xdr:nvPicPr>
        <xdr:cNvPr id="2234" name="Picture 4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064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1264</xdr:row>
      <xdr:rowOff>0</xdr:rowOff>
    </xdr:from>
    <xdr:to>
      <xdr:col>30</xdr:col>
      <xdr:colOff>9525</xdr:colOff>
      <xdr:row>1264</xdr:row>
      <xdr:rowOff>0</xdr:rowOff>
    </xdr:to>
    <xdr:pic>
      <xdr:nvPicPr>
        <xdr:cNvPr id="2235" name="Picture 4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107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1265</xdr:row>
      <xdr:rowOff>0</xdr:rowOff>
    </xdr:from>
    <xdr:to>
      <xdr:col>30</xdr:col>
      <xdr:colOff>9525</xdr:colOff>
      <xdr:row>1265</xdr:row>
      <xdr:rowOff>0</xdr:rowOff>
    </xdr:to>
    <xdr:pic>
      <xdr:nvPicPr>
        <xdr:cNvPr id="2236" name="Picture 4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151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1266</xdr:row>
      <xdr:rowOff>0</xdr:rowOff>
    </xdr:from>
    <xdr:to>
      <xdr:col>30</xdr:col>
      <xdr:colOff>9525</xdr:colOff>
      <xdr:row>1266</xdr:row>
      <xdr:rowOff>0</xdr:rowOff>
    </xdr:to>
    <xdr:pic>
      <xdr:nvPicPr>
        <xdr:cNvPr id="2237" name="Picture 5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1954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1267</xdr:row>
      <xdr:rowOff>0</xdr:rowOff>
    </xdr:from>
    <xdr:to>
      <xdr:col>30</xdr:col>
      <xdr:colOff>9525</xdr:colOff>
      <xdr:row>1267</xdr:row>
      <xdr:rowOff>0</xdr:rowOff>
    </xdr:to>
    <xdr:pic>
      <xdr:nvPicPr>
        <xdr:cNvPr id="2238" name="Picture 5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239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1268</xdr:row>
      <xdr:rowOff>0</xdr:rowOff>
    </xdr:from>
    <xdr:to>
      <xdr:col>30</xdr:col>
      <xdr:colOff>9525</xdr:colOff>
      <xdr:row>1268</xdr:row>
      <xdr:rowOff>0</xdr:rowOff>
    </xdr:to>
    <xdr:pic>
      <xdr:nvPicPr>
        <xdr:cNvPr id="2239" name="Picture 5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283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1269</xdr:row>
      <xdr:rowOff>0</xdr:rowOff>
    </xdr:from>
    <xdr:to>
      <xdr:col>30</xdr:col>
      <xdr:colOff>9525</xdr:colOff>
      <xdr:row>1269</xdr:row>
      <xdr:rowOff>0</xdr:rowOff>
    </xdr:to>
    <xdr:pic>
      <xdr:nvPicPr>
        <xdr:cNvPr id="2240" name="Picture 5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326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1270</xdr:row>
      <xdr:rowOff>0</xdr:rowOff>
    </xdr:from>
    <xdr:to>
      <xdr:col>30</xdr:col>
      <xdr:colOff>9525</xdr:colOff>
      <xdr:row>1270</xdr:row>
      <xdr:rowOff>0</xdr:rowOff>
    </xdr:to>
    <xdr:pic>
      <xdr:nvPicPr>
        <xdr:cNvPr id="2241" name="Picture 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370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1271</xdr:row>
      <xdr:rowOff>0</xdr:rowOff>
    </xdr:from>
    <xdr:to>
      <xdr:col>30</xdr:col>
      <xdr:colOff>9525</xdr:colOff>
      <xdr:row>1271</xdr:row>
      <xdr:rowOff>0</xdr:rowOff>
    </xdr:to>
    <xdr:pic>
      <xdr:nvPicPr>
        <xdr:cNvPr id="2242" name="Picture 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414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1272</xdr:row>
      <xdr:rowOff>0</xdr:rowOff>
    </xdr:from>
    <xdr:to>
      <xdr:col>30</xdr:col>
      <xdr:colOff>9525</xdr:colOff>
      <xdr:row>1272</xdr:row>
      <xdr:rowOff>0</xdr:rowOff>
    </xdr:to>
    <xdr:pic>
      <xdr:nvPicPr>
        <xdr:cNvPr id="2243" name="Picture 5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458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1273</xdr:row>
      <xdr:rowOff>0</xdr:rowOff>
    </xdr:from>
    <xdr:to>
      <xdr:col>30</xdr:col>
      <xdr:colOff>9525</xdr:colOff>
      <xdr:row>1273</xdr:row>
      <xdr:rowOff>0</xdr:rowOff>
    </xdr:to>
    <xdr:pic>
      <xdr:nvPicPr>
        <xdr:cNvPr id="2244" name="Picture 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5021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1274</xdr:row>
      <xdr:rowOff>0</xdr:rowOff>
    </xdr:from>
    <xdr:to>
      <xdr:col>30</xdr:col>
      <xdr:colOff>9525</xdr:colOff>
      <xdr:row>1274</xdr:row>
      <xdr:rowOff>0</xdr:rowOff>
    </xdr:to>
    <xdr:pic>
      <xdr:nvPicPr>
        <xdr:cNvPr id="2245" name="Picture 5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545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1275</xdr:row>
      <xdr:rowOff>0</xdr:rowOff>
    </xdr:from>
    <xdr:to>
      <xdr:col>30</xdr:col>
      <xdr:colOff>9525</xdr:colOff>
      <xdr:row>1275</xdr:row>
      <xdr:rowOff>0</xdr:rowOff>
    </xdr:to>
    <xdr:pic>
      <xdr:nvPicPr>
        <xdr:cNvPr id="2246" name="Picture 5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589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1276</xdr:row>
      <xdr:rowOff>0</xdr:rowOff>
    </xdr:from>
    <xdr:to>
      <xdr:col>30</xdr:col>
      <xdr:colOff>9525</xdr:colOff>
      <xdr:row>1276</xdr:row>
      <xdr:rowOff>0</xdr:rowOff>
    </xdr:to>
    <xdr:pic>
      <xdr:nvPicPr>
        <xdr:cNvPr id="2247" name="Picture 6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633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1277</xdr:row>
      <xdr:rowOff>0</xdr:rowOff>
    </xdr:from>
    <xdr:to>
      <xdr:col>30</xdr:col>
      <xdr:colOff>9525</xdr:colOff>
      <xdr:row>1277</xdr:row>
      <xdr:rowOff>0</xdr:rowOff>
    </xdr:to>
    <xdr:pic>
      <xdr:nvPicPr>
        <xdr:cNvPr id="2248" name="Picture 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6774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1278</xdr:row>
      <xdr:rowOff>0</xdr:rowOff>
    </xdr:from>
    <xdr:to>
      <xdr:col>30</xdr:col>
      <xdr:colOff>9525</xdr:colOff>
      <xdr:row>1278</xdr:row>
      <xdr:rowOff>0</xdr:rowOff>
    </xdr:to>
    <xdr:pic>
      <xdr:nvPicPr>
        <xdr:cNvPr id="2249" name="Picture 6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721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1279</xdr:row>
      <xdr:rowOff>0</xdr:rowOff>
    </xdr:from>
    <xdr:to>
      <xdr:col>30</xdr:col>
      <xdr:colOff>9525</xdr:colOff>
      <xdr:row>1279</xdr:row>
      <xdr:rowOff>0</xdr:rowOff>
    </xdr:to>
    <xdr:pic>
      <xdr:nvPicPr>
        <xdr:cNvPr id="2250" name="Picture 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765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297</xdr:row>
      <xdr:rowOff>0</xdr:rowOff>
    </xdr:from>
    <xdr:to>
      <xdr:col>30</xdr:col>
      <xdr:colOff>9525</xdr:colOff>
      <xdr:row>297</xdr:row>
      <xdr:rowOff>0</xdr:rowOff>
    </xdr:to>
    <xdr:pic>
      <xdr:nvPicPr>
        <xdr:cNvPr id="2251" name="Picture 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808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1281</xdr:row>
      <xdr:rowOff>0</xdr:rowOff>
    </xdr:from>
    <xdr:to>
      <xdr:col>30</xdr:col>
      <xdr:colOff>9525</xdr:colOff>
      <xdr:row>1281</xdr:row>
      <xdr:rowOff>0</xdr:rowOff>
    </xdr:to>
    <xdr:pic>
      <xdr:nvPicPr>
        <xdr:cNvPr id="2252" name="Picture 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852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1282</xdr:row>
      <xdr:rowOff>0</xdr:rowOff>
    </xdr:from>
    <xdr:to>
      <xdr:col>30</xdr:col>
      <xdr:colOff>9525</xdr:colOff>
      <xdr:row>1282</xdr:row>
      <xdr:rowOff>0</xdr:rowOff>
    </xdr:to>
    <xdr:pic>
      <xdr:nvPicPr>
        <xdr:cNvPr id="2253" name="Picture 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8965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1283</xdr:row>
      <xdr:rowOff>0</xdr:rowOff>
    </xdr:from>
    <xdr:to>
      <xdr:col>30</xdr:col>
      <xdr:colOff>9525</xdr:colOff>
      <xdr:row>1283</xdr:row>
      <xdr:rowOff>0</xdr:rowOff>
    </xdr:to>
    <xdr:pic>
      <xdr:nvPicPr>
        <xdr:cNvPr id="2254" name="Picture 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940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1284</xdr:row>
      <xdr:rowOff>0</xdr:rowOff>
    </xdr:from>
    <xdr:to>
      <xdr:col>30</xdr:col>
      <xdr:colOff>9525</xdr:colOff>
      <xdr:row>1284</xdr:row>
      <xdr:rowOff>0</xdr:rowOff>
    </xdr:to>
    <xdr:pic>
      <xdr:nvPicPr>
        <xdr:cNvPr id="2255" name="Picture 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5984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1285</xdr:row>
      <xdr:rowOff>0</xdr:rowOff>
    </xdr:from>
    <xdr:to>
      <xdr:col>30</xdr:col>
      <xdr:colOff>9525</xdr:colOff>
      <xdr:row>1285</xdr:row>
      <xdr:rowOff>0</xdr:rowOff>
    </xdr:to>
    <xdr:pic>
      <xdr:nvPicPr>
        <xdr:cNvPr id="2256" name="Picture 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027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1286</xdr:row>
      <xdr:rowOff>0</xdr:rowOff>
    </xdr:from>
    <xdr:to>
      <xdr:col>30</xdr:col>
      <xdr:colOff>9525</xdr:colOff>
      <xdr:row>1286</xdr:row>
      <xdr:rowOff>0</xdr:rowOff>
    </xdr:to>
    <xdr:pic>
      <xdr:nvPicPr>
        <xdr:cNvPr id="2257" name="Picture 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071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309</xdr:row>
      <xdr:rowOff>0</xdr:rowOff>
    </xdr:from>
    <xdr:to>
      <xdr:col>30</xdr:col>
      <xdr:colOff>9525</xdr:colOff>
      <xdr:row>309</xdr:row>
      <xdr:rowOff>0</xdr:rowOff>
    </xdr:to>
    <xdr:pic>
      <xdr:nvPicPr>
        <xdr:cNvPr id="2258" name="Picture 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115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1288</xdr:row>
      <xdr:rowOff>0</xdr:rowOff>
    </xdr:from>
    <xdr:to>
      <xdr:col>30</xdr:col>
      <xdr:colOff>9525</xdr:colOff>
      <xdr:row>1288</xdr:row>
      <xdr:rowOff>0</xdr:rowOff>
    </xdr:to>
    <xdr:pic>
      <xdr:nvPicPr>
        <xdr:cNvPr id="2259" name="Picture 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159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1289</xdr:row>
      <xdr:rowOff>0</xdr:rowOff>
    </xdr:from>
    <xdr:to>
      <xdr:col>30</xdr:col>
      <xdr:colOff>9525</xdr:colOff>
      <xdr:row>1289</xdr:row>
      <xdr:rowOff>0</xdr:rowOff>
    </xdr:to>
    <xdr:pic>
      <xdr:nvPicPr>
        <xdr:cNvPr id="2260" name="Picture 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203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1290</xdr:row>
      <xdr:rowOff>0</xdr:rowOff>
    </xdr:from>
    <xdr:to>
      <xdr:col>30</xdr:col>
      <xdr:colOff>9525</xdr:colOff>
      <xdr:row>1290</xdr:row>
      <xdr:rowOff>0</xdr:rowOff>
    </xdr:to>
    <xdr:pic>
      <xdr:nvPicPr>
        <xdr:cNvPr id="2261" name="Picture 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2470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1291</xdr:row>
      <xdr:rowOff>0</xdr:rowOff>
    </xdr:from>
    <xdr:to>
      <xdr:col>30</xdr:col>
      <xdr:colOff>9525</xdr:colOff>
      <xdr:row>1291</xdr:row>
      <xdr:rowOff>0</xdr:rowOff>
    </xdr:to>
    <xdr:pic>
      <xdr:nvPicPr>
        <xdr:cNvPr id="2262" name="Picture 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290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326</xdr:row>
      <xdr:rowOff>0</xdr:rowOff>
    </xdr:from>
    <xdr:to>
      <xdr:col>30</xdr:col>
      <xdr:colOff>9525</xdr:colOff>
      <xdr:row>326</xdr:row>
      <xdr:rowOff>0</xdr:rowOff>
    </xdr:to>
    <xdr:pic>
      <xdr:nvPicPr>
        <xdr:cNvPr id="2263" name="Picture 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334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1293</xdr:row>
      <xdr:rowOff>0</xdr:rowOff>
    </xdr:from>
    <xdr:to>
      <xdr:col>30</xdr:col>
      <xdr:colOff>9525</xdr:colOff>
      <xdr:row>1293</xdr:row>
      <xdr:rowOff>0</xdr:rowOff>
    </xdr:to>
    <xdr:pic>
      <xdr:nvPicPr>
        <xdr:cNvPr id="2264" name="Picture 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3784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330</xdr:row>
      <xdr:rowOff>0</xdr:rowOff>
    </xdr:from>
    <xdr:to>
      <xdr:col>30</xdr:col>
      <xdr:colOff>9525</xdr:colOff>
      <xdr:row>330</xdr:row>
      <xdr:rowOff>0</xdr:rowOff>
    </xdr:to>
    <xdr:pic>
      <xdr:nvPicPr>
        <xdr:cNvPr id="2265" name="Picture 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422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1295</xdr:row>
      <xdr:rowOff>0</xdr:rowOff>
    </xdr:from>
    <xdr:to>
      <xdr:col>30</xdr:col>
      <xdr:colOff>9525</xdr:colOff>
      <xdr:row>1295</xdr:row>
      <xdr:rowOff>0</xdr:rowOff>
    </xdr:to>
    <xdr:pic>
      <xdr:nvPicPr>
        <xdr:cNvPr id="2266" name="Picture 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466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1296</xdr:row>
      <xdr:rowOff>0</xdr:rowOff>
    </xdr:from>
    <xdr:to>
      <xdr:col>30</xdr:col>
      <xdr:colOff>9525</xdr:colOff>
      <xdr:row>1296</xdr:row>
      <xdr:rowOff>0</xdr:rowOff>
    </xdr:to>
    <xdr:pic>
      <xdr:nvPicPr>
        <xdr:cNvPr id="2267" name="Picture 8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5099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1297</xdr:row>
      <xdr:rowOff>0</xdr:rowOff>
    </xdr:from>
    <xdr:to>
      <xdr:col>30</xdr:col>
      <xdr:colOff>9525</xdr:colOff>
      <xdr:row>1297</xdr:row>
      <xdr:rowOff>0</xdr:rowOff>
    </xdr:to>
    <xdr:pic>
      <xdr:nvPicPr>
        <xdr:cNvPr id="2268" name="Picture 8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553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1298</xdr:row>
      <xdr:rowOff>0</xdr:rowOff>
    </xdr:from>
    <xdr:to>
      <xdr:col>30</xdr:col>
      <xdr:colOff>9525</xdr:colOff>
      <xdr:row>1298</xdr:row>
      <xdr:rowOff>0</xdr:rowOff>
    </xdr:to>
    <xdr:pic>
      <xdr:nvPicPr>
        <xdr:cNvPr id="2269" name="Picture 8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597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1299</xdr:row>
      <xdr:rowOff>0</xdr:rowOff>
    </xdr:from>
    <xdr:to>
      <xdr:col>30</xdr:col>
      <xdr:colOff>9525</xdr:colOff>
      <xdr:row>1299</xdr:row>
      <xdr:rowOff>0</xdr:rowOff>
    </xdr:to>
    <xdr:pic>
      <xdr:nvPicPr>
        <xdr:cNvPr id="2270" name="Picture 8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641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1300</xdr:row>
      <xdr:rowOff>0</xdr:rowOff>
    </xdr:from>
    <xdr:to>
      <xdr:col>30</xdr:col>
      <xdr:colOff>9525</xdr:colOff>
      <xdr:row>1300</xdr:row>
      <xdr:rowOff>0</xdr:rowOff>
    </xdr:to>
    <xdr:pic>
      <xdr:nvPicPr>
        <xdr:cNvPr id="2271" name="Picture 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6851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1301</xdr:row>
      <xdr:rowOff>0</xdr:rowOff>
    </xdr:from>
    <xdr:to>
      <xdr:col>30</xdr:col>
      <xdr:colOff>9525</xdr:colOff>
      <xdr:row>1301</xdr:row>
      <xdr:rowOff>0</xdr:rowOff>
    </xdr:to>
    <xdr:pic>
      <xdr:nvPicPr>
        <xdr:cNvPr id="2272" name="Picture 8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7289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1302</xdr:row>
      <xdr:rowOff>0</xdr:rowOff>
    </xdr:from>
    <xdr:to>
      <xdr:col>30</xdr:col>
      <xdr:colOff>9525</xdr:colOff>
      <xdr:row>1302</xdr:row>
      <xdr:rowOff>0</xdr:rowOff>
    </xdr:to>
    <xdr:pic>
      <xdr:nvPicPr>
        <xdr:cNvPr id="2273" name="Picture 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772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1303</xdr:row>
      <xdr:rowOff>0</xdr:rowOff>
    </xdr:from>
    <xdr:to>
      <xdr:col>30</xdr:col>
      <xdr:colOff>9525</xdr:colOff>
      <xdr:row>1303</xdr:row>
      <xdr:rowOff>0</xdr:rowOff>
    </xdr:to>
    <xdr:pic>
      <xdr:nvPicPr>
        <xdr:cNvPr id="2274" name="Picture 8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8166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1304</xdr:row>
      <xdr:rowOff>0</xdr:rowOff>
    </xdr:from>
    <xdr:to>
      <xdr:col>30</xdr:col>
      <xdr:colOff>9525</xdr:colOff>
      <xdr:row>1304</xdr:row>
      <xdr:rowOff>0</xdr:rowOff>
    </xdr:to>
    <xdr:pic>
      <xdr:nvPicPr>
        <xdr:cNvPr id="2275" name="Picture 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860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1305</xdr:row>
      <xdr:rowOff>0</xdr:rowOff>
    </xdr:from>
    <xdr:to>
      <xdr:col>30</xdr:col>
      <xdr:colOff>9525</xdr:colOff>
      <xdr:row>1305</xdr:row>
      <xdr:rowOff>0</xdr:rowOff>
    </xdr:to>
    <xdr:pic>
      <xdr:nvPicPr>
        <xdr:cNvPr id="2276" name="Picture 8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9042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1306</xdr:row>
      <xdr:rowOff>0</xdr:rowOff>
    </xdr:from>
    <xdr:to>
      <xdr:col>30</xdr:col>
      <xdr:colOff>9525</xdr:colOff>
      <xdr:row>1306</xdr:row>
      <xdr:rowOff>0</xdr:rowOff>
    </xdr:to>
    <xdr:pic>
      <xdr:nvPicPr>
        <xdr:cNvPr id="2277" name="Picture 9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948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1307</xdr:row>
      <xdr:rowOff>0</xdr:rowOff>
    </xdr:from>
    <xdr:to>
      <xdr:col>30</xdr:col>
      <xdr:colOff>9525</xdr:colOff>
      <xdr:row>1307</xdr:row>
      <xdr:rowOff>0</xdr:rowOff>
    </xdr:to>
    <xdr:pic>
      <xdr:nvPicPr>
        <xdr:cNvPr id="2278" name="Picture 9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6991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1308</xdr:row>
      <xdr:rowOff>0</xdr:rowOff>
    </xdr:from>
    <xdr:to>
      <xdr:col>30</xdr:col>
      <xdr:colOff>9525</xdr:colOff>
      <xdr:row>1308</xdr:row>
      <xdr:rowOff>0</xdr:rowOff>
    </xdr:to>
    <xdr:pic>
      <xdr:nvPicPr>
        <xdr:cNvPr id="2279" name="Picture 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035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1309</xdr:row>
      <xdr:rowOff>0</xdr:rowOff>
    </xdr:from>
    <xdr:to>
      <xdr:col>30</xdr:col>
      <xdr:colOff>9525</xdr:colOff>
      <xdr:row>1309</xdr:row>
      <xdr:rowOff>0</xdr:rowOff>
    </xdr:to>
    <xdr:pic>
      <xdr:nvPicPr>
        <xdr:cNvPr id="2280" name="Picture 9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079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1310</xdr:row>
      <xdr:rowOff>0</xdr:rowOff>
    </xdr:from>
    <xdr:to>
      <xdr:col>30</xdr:col>
      <xdr:colOff>9525</xdr:colOff>
      <xdr:row>1310</xdr:row>
      <xdr:rowOff>0</xdr:rowOff>
    </xdr:to>
    <xdr:pic>
      <xdr:nvPicPr>
        <xdr:cNvPr id="2281" name="Picture 9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123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1311</xdr:row>
      <xdr:rowOff>0</xdr:rowOff>
    </xdr:from>
    <xdr:to>
      <xdr:col>30</xdr:col>
      <xdr:colOff>9525</xdr:colOff>
      <xdr:row>1311</xdr:row>
      <xdr:rowOff>0</xdr:rowOff>
    </xdr:to>
    <xdr:pic>
      <xdr:nvPicPr>
        <xdr:cNvPr id="2282" name="Picture 9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167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1312</xdr:row>
      <xdr:rowOff>0</xdr:rowOff>
    </xdr:from>
    <xdr:to>
      <xdr:col>30</xdr:col>
      <xdr:colOff>9525</xdr:colOff>
      <xdr:row>1312</xdr:row>
      <xdr:rowOff>0</xdr:rowOff>
    </xdr:to>
    <xdr:pic>
      <xdr:nvPicPr>
        <xdr:cNvPr id="2283" name="Picture 9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2109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1313</xdr:row>
      <xdr:rowOff>0</xdr:rowOff>
    </xdr:from>
    <xdr:to>
      <xdr:col>30</xdr:col>
      <xdr:colOff>9525</xdr:colOff>
      <xdr:row>1313</xdr:row>
      <xdr:rowOff>0</xdr:rowOff>
    </xdr:to>
    <xdr:pic>
      <xdr:nvPicPr>
        <xdr:cNvPr id="2284" name="Picture 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2547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368</xdr:row>
      <xdr:rowOff>0</xdr:rowOff>
    </xdr:from>
    <xdr:to>
      <xdr:col>30</xdr:col>
      <xdr:colOff>9525</xdr:colOff>
      <xdr:row>368</xdr:row>
      <xdr:rowOff>0</xdr:rowOff>
    </xdr:to>
    <xdr:pic>
      <xdr:nvPicPr>
        <xdr:cNvPr id="2285" name="Picture 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298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1315</xdr:row>
      <xdr:rowOff>0</xdr:rowOff>
    </xdr:from>
    <xdr:to>
      <xdr:col>30</xdr:col>
      <xdr:colOff>9525</xdr:colOff>
      <xdr:row>1315</xdr:row>
      <xdr:rowOff>0</xdr:rowOff>
    </xdr:to>
    <xdr:pic>
      <xdr:nvPicPr>
        <xdr:cNvPr id="2286" name="Picture 9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342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1316</xdr:row>
      <xdr:rowOff>0</xdr:rowOff>
    </xdr:from>
    <xdr:to>
      <xdr:col>30</xdr:col>
      <xdr:colOff>9525</xdr:colOff>
      <xdr:row>1316</xdr:row>
      <xdr:rowOff>0</xdr:rowOff>
    </xdr:to>
    <xdr:pic>
      <xdr:nvPicPr>
        <xdr:cNvPr id="2287" name="Picture 1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386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1317</xdr:row>
      <xdr:rowOff>0</xdr:rowOff>
    </xdr:from>
    <xdr:to>
      <xdr:col>30</xdr:col>
      <xdr:colOff>9525</xdr:colOff>
      <xdr:row>1317</xdr:row>
      <xdr:rowOff>0</xdr:rowOff>
    </xdr:to>
    <xdr:pic>
      <xdr:nvPicPr>
        <xdr:cNvPr id="2288" name="Picture 10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430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1318</xdr:row>
      <xdr:rowOff>0</xdr:rowOff>
    </xdr:from>
    <xdr:to>
      <xdr:col>30</xdr:col>
      <xdr:colOff>9525</xdr:colOff>
      <xdr:row>1318</xdr:row>
      <xdr:rowOff>0</xdr:rowOff>
    </xdr:to>
    <xdr:pic>
      <xdr:nvPicPr>
        <xdr:cNvPr id="2289" name="Picture 1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473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1319</xdr:row>
      <xdr:rowOff>0</xdr:rowOff>
    </xdr:from>
    <xdr:to>
      <xdr:col>30</xdr:col>
      <xdr:colOff>9525</xdr:colOff>
      <xdr:row>1319</xdr:row>
      <xdr:rowOff>0</xdr:rowOff>
    </xdr:to>
    <xdr:pic>
      <xdr:nvPicPr>
        <xdr:cNvPr id="2290" name="Picture 10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51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444</xdr:row>
      <xdr:rowOff>0</xdr:rowOff>
    </xdr:from>
    <xdr:to>
      <xdr:col>30</xdr:col>
      <xdr:colOff>9525</xdr:colOff>
      <xdr:row>444</xdr:row>
      <xdr:rowOff>0</xdr:rowOff>
    </xdr:to>
    <xdr:pic>
      <xdr:nvPicPr>
        <xdr:cNvPr id="2291" name="Picture 10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561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1321</xdr:row>
      <xdr:rowOff>0</xdr:rowOff>
    </xdr:from>
    <xdr:to>
      <xdr:col>30</xdr:col>
      <xdr:colOff>9525</xdr:colOff>
      <xdr:row>1321</xdr:row>
      <xdr:rowOff>0</xdr:rowOff>
    </xdr:to>
    <xdr:pic>
      <xdr:nvPicPr>
        <xdr:cNvPr id="2292" name="Picture 1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6052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1322</xdr:row>
      <xdr:rowOff>0</xdr:rowOff>
    </xdr:from>
    <xdr:to>
      <xdr:col>30</xdr:col>
      <xdr:colOff>9525</xdr:colOff>
      <xdr:row>1322</xdr:row>
      <xdr:rowOff>0</xdr:rowOff>
    </xdr:to>
    <xdr:pic>
      <xdr:nvPicPr>
        <xdr:cNvPr id="2293" name="Picture 1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649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1323</xdr:row>
      <xdr:rowOff>0</xdr:rowOff>
    </xdr:from>
    <xdr:to>
      <xdr:col>30</xdr:col>
      <xdr:colOff>9525</xdr:colOff>
      <xdr:row>1323</xdr:row>
      <xdr:rowOff>0</xdr:rowOff>
    </xdr:to>
    <xdr:pic>
      <xdr:nvPicPr>
        <xdr:cNvPr id="2294" name="Picture 1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692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1324</xdr:row>
      <xdr:rowOff>0</xdr:rowOff>
    </xdr:from>
    <xdr:to>
      <xdr:col>30</xdr:col>
      <xdr:colOff>9525</xdr:colOff>
      <xdr:row>1324</xdr:row>
      <xdr:rowOff>0</xdr:rowOff>
    </xdr:to>
    <xdr:pic>
      <xdr:nvPicPr>
        <xdr:cNvPr id="2295" name="Picture 1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7367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1325</xdr:row>
      <xdr:rowOff>0</xdr:rowOff>
    </xdr:from>
    <xdr:to>
      <xdr:col>30</xdr:col>
      <xdr:colOff>9525</xdr:colOff>
      <xdr:row>1325</xdr:row>
      <xdr:rowOff>0</xdr:rowOff>
    </xdr:to>
    <xdr:pic>
      <xdr:nvPicPr>
        <xdr:cNvPr id="2296" name="Picture 1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780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1326</xdr:row>
      <xdr:rowOff>0</xdr:rowOff>
    </xdr:from>
    <xdr:to>
      <xdr:col>30</xdr:col>
      <xdr:colOff>9525</xdr:colOff>
      <xdr:row>1326</xdr:row>
      <xdr:rowOff>0</xdr:rowOff>
    </xdr:to>
    <xdr:pic>
      <xdr:nvPicPr>
        <xdr:cNvPr id="2297" name="Picture 1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824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1327</xdr:row>
      <xdr:rowOff>0</xdr:rowOff>
    </xdr:from>
    <xdr:to>
      <xdr:col>30</xdr:col>
      <xdr:colOff>9525</xdr:colOff>
      <xdr:row>1327</xdr:row>
      <xdr:rowOff>0</xdr:rowOff>
    </xdr:to>
    <xdr:pic>
      <xdr:nvPicPr>
        <xdr:cNvPr id="2298" name="Picture 1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868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1328</xdr:row>
      <xdr:rowOff>0</xdr:rowOff>
    </xdr:from>
    <xdr:to>
      <xdr:col>30</xdr:col>
      <xdr:colOff>9525</xdr:colOff>
      <xdr:row>1328</xdr:row>
      <xdr:rowOff>0</xdr:rowOff>
    </xdr:to>
    <xdr:pic>
      <xdr:nvPicPr>
        <xdr:cNvPr id="2299" name="Picture 1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912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1329</xdr:row>
      <xdr:rowOff>0</xdr:rowOff>
    </xdr:from>
    <xdr:to>
      <xdr:col>30</xdr:col>
      <xdr:colOff>9525</xdr:colOff>
      <xdr:row>1329</xdr:row>
      <xdr:rowOff>0</xdr:rowOff>
    </xdr:to>
    <xdr:pic>
      <xdr:nvPicPr>
        <xdr:cNvPr id="2300" name="Picture 1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955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1330</xdr:row>
      <xdr:rowOff>0</xdr:rowOff>
    </xdr:from>
    <xdr:to>
      <xdr:col>30</xdr:col>
      <xdr:colOff>9525</xdr:colOff>
      <xdr:row>1330</xdr:row>
      <xdr:rowOff>0</xdr:rowOff>
    </xdr:to>
    <xdr:pic>
      <xdr:nvPicPr>
        <xdr:cNvPr id="2301" name="Picture 1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7999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1331</xdr:row>
      <xdr:rowOff>0</xdr:rowOff>
    </xdr:from>
    <xdr:to>
      <xdr:col>30</xdr:col>
      <xdr:colOff>9525</xdr:colOff>
      <xdr:row>1331</xdr:row>
      <xdr:rowOff>0</xdr:rowOff>
    </xdr:to>
    <xdr:pic>
      <xdr:nvPicPr>
        <xdr:cNvPr id="2302" name="Picture 1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04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1332</xdr:row>
      <xdr:rowOff>0</xdr:rowOff>
    </xdr:from>
    <xdr:to>
      <xdr:col>30</xdr:col>
      <xdr:colOff>9525</xdr:colOff>
      <xdr:row>1332</xdr:row>
      <xdr:rowOff>0</xdr:rowOff>
    </xdr:to>
    <xdr:pic>
      <xdr:nvPicPr>
        <xdr:cNvPr id="2303" name="Picture 1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0872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1333</xdr:row>
      <xdr:rowOff>0</xdr:rowOff>
    </xdr:from>
    <xdr:to>
      <xdr:col>30</xdr:col>
      <xdr:colOff>9525</xdr:colOff>
      <xdr:row>1333</xdr:row>
      <xdr:rowOff>0</xdr:rowOff>
    </xdr:to>
    <xdr:pic>
      <xdr:nvPicPr>
        <xdr:cNvPr id="2304" name="Picture 1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13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1334</xdr:row>
      <xdr:rowOff>0</xdr:rowOff>
    </xdr:from>
    <xdr:to>
      <xdr:col>30</xdr:col>
      <xdr:colOff>9525</xdr:colOff>
      <xdr:row>1334</xdr:row>
      <xdr:rowOff>0</xdr:rowOff>
    </xdr:to>
    <xdr:pic>
      <xdr:nvPicPr>
        <xdr:cNvPr id="2305" name="Picture 1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174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1335</xdr:row>
      <xdr:rowOff>0</xdr:rowOff>
    </xdr:from>
    <xdr:to>
      <xdr:col>30</xdr:col>
      <xdr:colOff>9525</xdr:colOff>
      <xdr:row>1335</xdr:row>
      <xdr:rowOff>0</xdr:rowOff>
    </xdr:to>
    <xdr:pic>
      <xdr:nvPicPr>
        <xdr:cNvPr id="2306" name="Picture 1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218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1336</xdr:row>
      <xdr:rowOff>0</xdr:rowOff>
    </xdr:from>
    <xdr:to>
      <xdr:col>30</xdr:col>
      <xdr:colOff>9525</xdr:colOff>
      <xdr:row>1336</xdr:row>
      <xdr:rowOff>0</xdr:rowOff>
    </xdr:to>
    <xdr:pic>
      <xdr:nvPicPr>
        <xdr:cNvPr id="2307" name="Picture 1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2625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1337</xdr:row>
      <xdr:rowOff>0</xdr:rowOff>
    </xdr:from>
    <xdr:to>
      <xdr:col>30</xdr:col>
      <xdr:colOff>9525</xdr:colOff>
      <xdr:row>1337</xdr:row>
      <xdr:rowOff>0</xdr:rowOff>
    </xdr:to>
    <xdr:pic>
      <xdr:nvPicPr>
        <xdr:cNvPr id="2308" name="Picture 1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306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1338</xdr:row>
      <xdr:rowOff>0</xdr:rowOff>
    </xdr:from>
    <xdr:to>
      <xdr:col>30</xdr:col>
      <xdr:colOff>9525</xdr:colOff>
      <xdr:row>1338</xdr:row>
      <xdr:rowOff>0</xdr:rowOff>
    </xdr:to>
    <xdr:pic>
      <xdr:nvPicPr>
        <xdr:cNvPr id="2309" name="Picture 1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350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1339</xdr:row>
      <xdr:rowOff>0</xdr:rowOff>
    </xdr:from>
    <xdr:to>
      <xdr:col>30</xdr:col>
      <xdr:colOff>9525</xdr:colOff>
      <xdr:row>1339</xdr:row>
      <xdr:rowOff>0</xdr:rowOff>
    </xdr:to>
    <xdr:pic>
      <xdr:nvPicPr>
        <xdr:cNvPr id="2310" name="Picture 1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393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1340</xdr:row>
      <xdr:rowOff>0</xdr:rowOff>
    </xdr:from>
    <xdr:to>
      <xdr:col>30</xdr:col>
      <xdr:colOff>9525</xdr:colOff>
      <xdr:row>1340</xdr:row>
      <xdr:rowOff>0</xdr:rowOff>
    </xdr:to>
    <xdr:pic>
      <xdr:nvPicPr>
        <xdr:cNvPr id="2311" name="Picture 1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437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1341</xdr:row>
      <xdr:rowOff>0</xdr:rowOff>
    </xdr:from>
    <xdr:to>
      <xdr:col>30</xdr:col>
      <xdr:colOff>9525</xdr:colOff>
      <xdr:row>1341</xdr:row>
      <xdr:rowOff>0</xdr:rowOff>
    </xdr:to>
    <xdr:pic>
      <xdr:nvPicPr>
        <xdr:cNvPr id="2312" name="Picture 1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481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1342</xdr:row>
      <xdr:rowOff>0</xdr:rowOff>
    </xdr:from>
    <xdr:to>
      <xdr:col>30</xdr:col>
      <xdr:colOff>9525</xdr:colOff>
      <xdr:row>1342</xdr:row>
      <xdr:rowOff>0</xdr:rowOff>
    </xdr:to>
    <xdr:pic>
      <xdr:nvPicPr>
        <xdr:cNvPr id="2313" name="Picture 1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5254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1343</xdr:row>
      <xdr:rowOff>0</xdr:rowOff>
    </xdr:from>
    <xdr:to>
      <xdr:col>30</xdr:col>
      <xdr:colOff>9525</xdr:colOff>
      <xdr:row>1343</xdr:row>
      <xdr:rowOff>0</xdr:rowOff>
    </xdr:to>
    <xdr:pic>
      <xdr:nvPicPr>
        <xdr:cNvPr id="2314" name="Picture 1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569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1344</xdr:row>
      <xdr:rowOff>0</xdr:rowOff>
    </xdr:from>
    <xdr:to>
      <xdr:col>30</xdr:col>
      <xdr:colOff>9525</xdr:colOff>
      <xdr:row>1344</xdr:row>
      <xdr:rowOff>0</xdr:rowOff>
    </xdr:to>
    <xdr:pic>
      <xdr:nvPicPr>
        <xdr:cNvPr id="2315" name="Picture 1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6130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1345</xdr:row>
      <xdr:rowOff>0</xdr:rowOff>
    </xdr:from>
    <xdr:to>
      <xdr:col>30</xdr:col>
      <xdr:colOff>9525</xdr:colOff>
      <xdr:row>1345</xdr:row>
      <xdr:rowOff>0</xdr:rowOff>
    </xdr:to>
    <xdr:pic>
      <xdr:nvPicPr>
        <xdr:cNvPr id="2316" name="Picture 1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656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1346</xdr:row>
      <xdr:rowOff>0</xdr:rowOff>
    </xdr:from>
    <xdr:to>
      <xdr:col>30</xdr:col>
      <xdr:colOff>9525</xdr:colOff>
      <xdr:row>1346</xdr:row>
      <xdr:rowOff>0</xdr:rowOff>
    </xdr:to>
    <xdr:pic>
      <xdr:nvPicPr>
        <xdr:cNvPr id="2317" name="Picture 1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700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1347</xdr:row>
      <xdr:rowOff>0</xdr:rowOff>
    </xdr:from>
    <xdr:to>
      <xdr:col>30</xdr:col>
      <xdr:colOff>9525</xdr:colOff>
      <xdr:row>1347</xdr:row>
      <xdr:rowOff>0</xdr:rowOff>
    </xdr:to>
    <xdr:pic>
      <xdr:nvPicPr>
        <xdr:cNvPr id="2318" name="Picture 1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744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1348</xdr:row>
      <xdr:rowOff>0</xdr:rowOff>
    </xdr:from>
    <xdr:to>
      <xdr:col>30</xdr:col>
      <xdr:colOff>9525</xdr:colOff>
      <xdr:row>1348</xdr:row>
      <xdr:rowOff>0</xdr:rowOff>
    </xdr:to>
    <xdr:pic>
      <xdr:nvPicPr>
        <xdr:cNvPr id="2319" name="Picture 13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788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1349</xdr:row>
      <xdr:rowOff>0</xdr:rowOff>
    </xdr:from>
    <xdr:to>
      <xdr:col>30</xdr:col>
      <xdr:colOff>9525</xdr:colOff>
      <xdr:row>1349</xdr:row>
      <xdr:rowOff>0</xdr:rowOff>
    </xdr:to>
    <xdr:pic>
      <xdr:nvPicPr>
        <xdr:cNvPr id="2320" name="Picture 13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832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1350</xdr:row>
      <xdr:rowOff>0</xdr:rowOff>
    </xdr:from>
    <xdr:to>
      <xdr:col>30</xdr:col>
      <xdr:colOff>9525</xdr:colOff>
      <xdr:row>1350</xdr:row>
      <xdr:rowOff>0</xdr:rowOff>
    </xdr:to>
    <xdr:pic>
      <xdr:nvPicPr>
        <xdr:cNvPr id="2321" name="Picture 13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875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1351</xdr:row>
      <xdr:rowOff>0</xdr:rowOff>
    </xdr:from>
    <xdr:to>
      <xdr:col>30</xdr:col>
      <xdr:colOff>9525</xdr:colOff>
      <xdr:row>1351</xdr:row>
      <xdr:rowOff>0</xdr:rowOff>
    </xdr:to>
    <xdr:pic>
      <xdr:nvPicPr>
        <xdr:cNvPr id="2322" name="Picture 13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919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1352</xdr:row>
      <xdr:rowOff>0</xdr:rowOff>
    </xdr:from>
    <xdr:to>
      <xdr:col>30</xdr:col>
      <xdr:colOff>9525</xdr:colOff>
      <xdr:row>1352</xdr:row>
      <xdr:rowOff>0</xdr:rowOff>
    </xdr:to>
    <xdr:pic>
      <xdr:nvPicPr>
        <xdr:cNvPr id="2323" name="Picture 13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89635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1353</xdr:row>
      <xdr:rowOff>0</xdr:rowOff>
    </xdr:from>
    <xdr:to>
      <xdr:col>30</xdr:col>
      <xdr:colOff>9525</xdr:colOff>
      <xdr:row>1353</xdr:row>
      <xdr:rowOff>0</xdr:rowOff>
    </xdr:to>
    <xdr:pic>
      <xdr:nvPicPr>
        <xdr:cNvPr id="2324" name="Picture 13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007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1354</xdr:row>
      <xdr:rowOff>0</xdr:rowOff>
    </xdr:from>
    <xdr:to>
      <xdr:col>30</xdr:col>
      <xdr:colOff>9525</xdr:colOff>
      <xdr:row>1354</xdr:row>
      <xdr:rowOff>0</xdr:rowOff>
    </xdr:to>
    <xdr:pic>
      <xdr:nvPicPr>
        <xdr:cNvPr id="2325" name="Picture 13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0511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1355</xdr:row>
      <xdr:rowOff>0</xdr:rowOff>
    </xdr:from>
    <xdr:to>
      <xdr:col>30</xdr:col>
      <xdr:colOff>9525</xdr:colOff>
      <xdr:row>1355</xdr:row>
      <xdr:rowOff>0</xdr:rowOff>
    </xdr:to>
    <xdr:pic>
      <xdr:nvPicPr>
        <xdr:cNvPr id="2326" name="Picture 13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095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1356</xdr:row>
      <xdr:rowOff>0</xdr:rowOff>
    </xdr:from>
    <xdr:to>
      <xdr:col>30</xdr:col>
      <xdr:colOff>9525</xdr:colOff>
      <xdr:row>1356</xdr:row>
      <xdr:rowOff>0</xdr:rowOff>
    </xdr:to>
    <xdr:pic>
      <xdr:nvPicPr>
        <xdr:cNvPr id="2327" name="Picture 14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1388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1357</xdr:row>
      <xdr:rowOff>0</xdr:rowOff>
    </xdr:from>
    <xdr:to>
      <xdr:col>30</xdr:col>
      <xdr:colOff>9525</xdr:colOff>
      <xdr:row>1357</xdr:row>
      <xdr:rowOff>0</xdr:rowOff>
    </xdr:to>
    <xdr:pic>
      <xdr:nvPicPr>
        <xdr:cNvPr id="2328" name="Picture 1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1826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1358</xdr:row>
      <xdr:rowOff>0</xdr:rowOff>
    </xdr:from>
    <xdr:to>
      <xdr:col>30</xdr:col>
      <xdr:colOff>9525</xdr:colOff>
      <xdr:row>1358</xdr:row>
      <xdr:rowOff>0</xdr:rowOff>
    </xdr:to>
    <xdr:pic>
      <xdr:nvPicPr>
        <xdr:cNvPr id="2329" name="Picture 1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226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1359</xdr:row>
      <xdr:rowOff>0</xdr:rowOff>
    </xdr:from>
    <xdr:to>
      <xdr:col>30</xdr:col>
      <xdr:colOff>9525</xdr:colOff>
      <xdr:row>1359</xdr:row>
      <xdr:rowOff>0</xdr:rowOff>
    </xdr:to>
    <xdr:pic>
      <xdr:nvPicPr>
        <xdr:cNvPr id="2330" name="Picture 14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270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1360</xdr:row>
      <xdr:rowOff>0</xdr:rowOff>
    </xdr:from>
    <xdr:to>
      <xdr:col>30</xdr:col>
      <xdr:colOff>9525</xdr:colOff>
      <xdr:row>1360</xdr:row>
      <xdr:rowOff>0</xdr:rowOff>
    </xdr:to>
    <xdr:pic>
      <xdr:nvPicPr>
        <xdr:cNvPr id="2331" name="Picture 1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314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1361</xdr:row>
      <xdr:rowOff>0</xdr:rowOff>
    </xdr:from>
    <xdr:to>
      <xdr:col>30</xdr:col>
      <xdr:colOff>9525</xdr:colOff>
      <xdr:row>1361</xdr:row>
      <xdr:rowOff>0</xdr:rowOff>
    </xdr:to>
    <xdr:pic>
      <xdr:nvPicPr>
        <xdr:cNvPr id="2332" name="Picture 1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357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1362</xdr:row>
      <xdr:rowOff>0</xdr:rowOff>
    </xdr:from>
    <xdr:to>
      <xdr:col>30</xdr:col>
      <xdr:colOff>9525</xdr:colOff>
      <xdr:row>1362</xdr:row>
      <xdr:rowOff>0</xdr:rowOff>
    </xdr:to>
    <xdr:pic>
      <xdr:nvPicPr>
        <xdr:cNvPr id="2333" name="Picture 14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401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1363</xdr:row>
      <xdr:rowOff>0</xdr:rowOff>
    </xdr:from>
    <xdr:to>
      <xdr:col>30</xdr:col>
      <xdr:colOff>9525</xdr:colOff>
      <xdr:row>1363</xdr:row>
      <xdr:rowOff>0</xdr:rowOff>
    </xdr:to>
    <xdr:pic>
      <xdr:nvPicPr>
        <xdr:cNvPr id="2334" name="Picture 1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445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1364</xdr:row>
      <xdr:rowOff>0</xdr:rowOff>
    </xdr:from>
    <xdr:to>
      <xdr:col>30</xdr:col>
      <xdr:colOff>9525</xdr:colOff>
      <xdr:row>1364</xdr:row>
      <xdr:rowOff>0</xdr:rowOff>
    </xdr:to>
    <xdr:pic>
      <xdr:nvPicPr>
        <xdr:cNvPr id="2335" name="Picture 1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594893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588</xdr:row>
      <xdr:rowOff>0</xdr:rowOff>
    </xdr:from>
    <xdr:to>
      <xdr:col>31</xdr:col>
      <xdr:colOff>9525</xdr:colOff>
      <xdr:row>588</xdr:row>
      <xdr:rowOff>0</xdr:rowOff>
    </xdr:to>
    <xdr:pic>
      <xdr:nvPicPr>
        <xdr:cNvPr id="2336" name="Picture 1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595331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1367</xdr:row>
      <xdr:rowOff>0</xdr:rowOff>
    </xdr:from>
    <xdr:to>
      <xdr:col>31</xdr:col>
      <xdr:colOff>9525</xdr:colOff>
      <xdr:row>1367</xdr:row>
      <xdr:rowOff>0</xdr:rowOff>
    </xdr:to>
    <xdr:pic>
      <xdr:nvPicPr>
        <xdr:cNvPr id="2337" name="Picture 1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595769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1369</xdr:row>
      <xdr:rowOff>0</xdr:rowOff>
    </xdr:from>
    <xdr:to>
      <xdr:col>31</xdr:col>
      <xdr:colOff>9525</xdr:colOff>
      <xdr:row>1369</xdr:row>
      <xdr:rowOff>0</xdr:rowOff>
    </xdr:to>
    <xdr:pic>
      <xdr:nvPicPr>
        <xdr:cNvPr id="2338" name="Picture 1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59620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1371</xdr:row>
      <xdr:rowOff>0</xdr:rowOff>
    </xdr:from>
    <xdr:to>
      <xdr:col>31</xdr:col>
      <xdr:colOff>9525</xdr:colOff>
      <xdr:row>1371</xdr:row>
      <xdr:rowOff>0</xdr:rowOff>
    </xdr:to>
    <xdr:pic>
      <xdr:nvPicPr>
        <xdr:cNvPr id="2339" name="Picture 1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59664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1373</xdr:row>
      <xdr:rowOff>0</xdr:rowOff>
    </xdr:from>
    <xdr:to>
      <xdr:col>31</xdr:col>
      <xdr:colOff>9525</xdr:colOff>
      <xdr:row>1373</xdr:row>
      <xdr:rowOff>0</xdr:rowOff>
    </xdr:to>
    <xdr:pic>
      <xdr:nvPicPr>
        <xdr:cNvPr id="2340" name="Picture 1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59708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1375</xdr:row>
      <xdr:rowOff>0</xdr:rowOff>
    </xdr:from>
    <xdr:to>
      <xdr:col>31</xdr:col>
      <xdr:colOff>9525</xdr:colOff>
      <xdr:row>1375</xdr:row>
      <xdr:rowOff>0</xdr:rowOff>
    </xdr:to>
    <xdr:pic>
      <xdr:nvPicPr>
        <xdr:cNvPr id="2341" name="Picture 1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59752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1377</xdr:row>
      <xdr:rowOff>0</xdr:rowOff>
    </xdr:from>
    <xdr:to>
      <xdr:col>31</xdr:col>
      <xdr:colOff>9525</xdr:colOff>
      <xdr:row>1377</xdr:row>
      <xdr:rowOff>0</xdr:rowOff>
    </xdr:to>
    <xdr:pic>
      <xdr:nvPicPr>
        <xdr:cNvPr id="2342" name="Picture 1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59796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1379</xdr:row>
      <xdr:rowOff>0</xdr:rowOff>
    </xdr:from>
    <xdr:to>
      <xdr:col>31</xdr:col>
      <xdr:colOff>9525</xdr:colOff>
      <xdr:row>1379</xdr:row>
      <xdr:rowOff>0</xdr:rowOff>
    </xdr:to>
    <xdr:pic>
      <xdr:nvPicPr>
        <xdr:cNvPr id="2343" name="Picture 1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59839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1381</xdr:row>
      <xdr:rowOff>0</xdr:rowOff>
    </xdr:from>
    <xdr:to>
      <xdr:col>31</xdr:col>
      <xdr:colOff>9525</xdr:colOff>
      <xdr:row>1381</xdr:row>
      <xdr:rowOff>0</xdr:rowOff>
    </xdr:to>
    <xdr:pic>
      <xdr:nvPicPr>
        <xdr:cNvPr id="2344" name="Picture 1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59883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1383</xdr:row>
      <xdr:rowOff>0</xdr:rowOff>
    </xdr:from>
    <xdr:to>
      <xdr:col>31</xdr:col>
      <xdr:colOff>9525</xdr:colOff>
      <xdr:row>1383</xdr:row>
      <xdr:rowOff>0</xdr:rowOff>
    </xdr:to>
    <xdr:pic>
      <xdr:nvPicPr>
        <xdr:cNvPr id="2345" name="Picture 1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599274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1385</xdr:row>
      <xdr:rowOff>0</xdr:rowOff>
    </xdr:from>
    <xdr:to>
      <xdr:col>31</xdr:col>
      <xdr:colOff>9525</xdr:colOff>
      <xdr:row>1385</xdr:row>
      <xdr:rowOff>0</xdr:rowOff>
    </xdr:to>
    <xdr:pic>
      <xdr:nvPicPr>
        <xdr:cNvPr id="2346" name="Picture 1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59971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1387</xdr:row>
      <xdr:rowOff>0</xdr:rowOff>
    </xdr:from>
    <xdr:to>
      <xdr:col>31</xdr:col>
      <xdr:colOff>9525</xdr:colOff>
      <xdr:row>1387</xdr:row>
      <xdr:rowOff>0</xdr:rowOff>
    </xdr:to>
    <xdr:pic>
      <xdr:nvPicPr>
        <xdr:cNvPr id="2347" name="Picture 1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0151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1389</xdr:row>
      <xdr:rowOff>0</xdr:rowOff>
    </xdr:from>
    <xdr:to>
      <xdr:col>31</xdr:col>
      <xdr:colOff>9525</xdr:colOff>
      <xdr:row>1389</xdr:row>
      <xdr:rowOff>0</xdr:rowOff>
    </xdr:to>
    <xdr:pic>
      <xdr:nvPicPr>
        <xdr:cNvPr id="2348" name="Picture 1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0589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1391</xdr:row>
      <xdr:rowOff>0</xdr:rowOff>
    </xdr:from>
    <xdr:to>
      <xdr:col>31</xdr:col>
      <xdr:colOff>9525</xdr:colOff>
      <xdr:row>1391</xdr:row>
      <xdr:rowOff>0</xdr:rowOff>
    </xdr:to>
    <xdr:pic>
      <xdr:nvPicPr>
        <xdr:cNvPr id="2349" name="Picture 1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102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1393</xdr:row>
      <xdr:rowOff>0</xdr:rowOff>
    </xdr:from>
    <xdr:to>
      <xdr:col>31</xdr:col>
      <xdr:colOff>9525</xdr:colOff>
      <xdr:row>1393</xdr:row>
      <xdr:rowOff>0</xdr:rowOff>
    </xdr:to>
    <xdr:pic>
      <xdr:nvPicPr>
        <xdr:cNvPr id="2350" name="Picture 1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146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1395</xdr:row>
      <xdr:rowOff>0</xdr:rowOff>
    </xdr:from>
    <xdr:to>
      <xdr:col>31</xdr:col>
      <xdr:colOff>9525</xdr:colOff>
      <xdr:row>1395</xdr:row>
      <xdr:rowOff>0</xdr:rowOff>
    </xdr:to>
    <xdr:pic>
      <xdr:nvPicPr>
        <xdr:cNvPr id="2351" name="Picture 1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1903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1397</xdr:row>
      <xdr:rowOff>0</xdr:rowOff>
    </xdr:from>
    <xdr:to>
      <xdr:col>31</xdr:col>
      <xdr:colOff>9525</xdr:colOff>
      <xdr:row>1397</xdr:row>
      <xdr:rowOff>0</xdr:rowOff>
    </xdr:to>
    <xdr:pic>
      <xdr:nvPicPr>
        <xdr:cNvPr id="2352" name="Picture 1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2341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1399</xdr:row>
      <xdr:rowOff>0</xdr:rowOff>
    </xdr:from>
    <xdr:to>
      <xdr:col>31</xdr:col>
      <xdr:colOff>9525</xdr:colOff>
      <xdr:row>1399</xdr:row>
      <xdr:rowOff>0</xdr:rowOff>
    </xdr:to>
    <xdr:pic>
      <xdr:nvPicPr>
        <xdr:cNvPr id="2353" name="Picture 1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278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949</xdr:row>
      <xdr:rowOff>0</xdr:rowOff>
    </xdr:from>
    <xdr:to>
      <xdr:col>31</xdr:col>
      <xdr:colOff>9525</xdr:colOff>
      <xdr:row>949</xdr:row>
      <xdr:rowOff>0</xdr:rowOff>
    </xdr:to>
    <xdr:pic>
      <xdr:nvPicPr>
        <xdr:cNvPr id="2354" name="Picture 1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321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1403</xdr:row>
      <xdr:rowOff>0</xdr:rowOff>
    </xdr:from>
    <xdr:to>
      <xdr:col>31</xdr:col>
      <xdr:colOff>9525</xdr:colOff>
      <xdr:row>1403</xdr:row>
      <xdr:rowOff>0</xdr:rowOff>
    </xdr:to>
    <xdr:pic>
      <xdr:nvPicPr>
        <xdr:cNvPr id="2355" name="Picture 1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3656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1405</xdr:row>
      <xdr:rowOff>0</xdr:rowOff>
    </xdr:from>
    <xdr:to>
      <xdr:col>31</xdr:col>
      <xdr:colOff>9525</xdr:colOff>
      <xdr:row>1405</xdr:row>
      <xdr:rowOff>0</xdr:rowOff>
    </xdr:to>
    <xdr:pic>
      <xdr:nvPicPr>
        <xdr:cNvPr id="2356" name="Picture 1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4094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1407</xdr:row>
      <xdr:rowOff>0</xdr:rowOff>
    </xdr:from>
    <xdr:to>
      <xdr:col>31</xdr:col>
      <xdr:colOff>9525</xdr:colOff>
      <xdr:row>1407</xdr:row>
      <xdr:rowOff>0</xdr:rowOff>
    </xdr:to>
    <xdr:pic>
      <xdr:nvPicPr>
        <xdr:cNvPr id="2357" name="Picture 1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4532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1001</xdr:row>
      <xdr:rowOff>0</xdr:rowOff>
    </xdr:from>
    <xdr:to>
      <xdr:col>31</xdr:col>
      <xdr:colOff>9525</xdr:colOff>
      <xdr:row>1001</xdr:row>
      <xdr:rowOff>0</xdr:rowOff>
    </xdr:to>
    <xdr:pic>
      <xdr:nvPicPr>
        <xdr:cNvPr id="2358" name="Picture 1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497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1411</xdr:row>
      <xdr:rowOff>0</xdr:rowOff>
    </xdr:from>
    <xdr:to>
      <xdr:col>31</xdr:col>
      <xdr:colOff>9525</xdr:colOff>
      <xdr:row>1411</xdr:row>
      <xdr:rowOff>0</xdr:rowOff>
    </xdr:to>
    <xdr:pic>
      <xdr:nvPicPr>
        <xdr:cNvPr id="2359" name="Picture 1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540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1413</xdr:row>
      <xdr:rowOff>0</xdr:rowOff>
    </xdr:from>
    <xdr:to>
      <xdr:col>31</xdr:col>
      <xdr:colOff>9525</xdr:colOff>
      <xdr:row>1413</xdr:row>
      <xdr:rowOff>0</xdr:rowOff>
    </xdr:to>
    <xdr:pic>
      <xdr:nvPicPr>
        <xdr:cNvPr id="2360" name="Picture 1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584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1415</xdr:row>
      <xdr:rowOff>0</xdr:rowOff>
    </xdr:from>
    <xdr:to>
      <xdr:col>31</xdr:col>
      <xdr:colOff>9525</xdr:colOff>
      <xdr:row>1415</xdr:row>
      <xdr:rowOff>0</xdr:rowOff>
    </xdr:to>
    <xdr:pic>
      <xdr:nvPicPr>
        <xdr:cNvPr id="2361" name="Picture 1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628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1417</xdr:row>
      <xdr:rowOff>0</xdr:rowOff>
    </xdr:from>
    <xdr:to>
      <xdr:col>31</xdr:col>
      <xdr:colOff>9525</xdr:colOff>
      <xdr:row>1417</xdr:row>
      <xdr:rowOff>0</xdr:rowOff>
    </xdr:to>
    <xdr:pic>
      <xdr:nvPicPr>
        <xdr:cNvPr id="2362" name="Picture 1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672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1009</xdr:row>
      <xdr:rowOff>0</xdr:rowOff>
    </xdr:from>
    <xdr:to>
      <xdr:col>31</xdr:col>
      <xdr:colOff>9525</xdr:colOff>
      <xdr:row>1009</xdr:row>
      <xdr:rowOff>0</xdr:rowOff>
    </xdr:to>
    <xdr:pic>
      <xdr:nvPicPr>
        <xdr:cNvPr id="2363" name="Picture 1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716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1419</xdr:row>
      <xdr:rowOff>0</xdr:rowOff>
    </xdr:from>
    <xdr:to>
      <xdr:col>31</xdr:col>
      <xdr:colOff>9525</xdr:colOff>
      <xdr:row>1419</xdr:row>
      <xdr:rowOff>0</xdr:rowOff>
    </xdr:to>
    <xdr:pic>
      <xdr:nvPicPr>
        <xdr:cNvPr id="2364" name="Picture 1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759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1420</xdr:row>
      <xdr:rowOff>0</xdr:rowOff>
    </xdr:from>
    <xdr:to>
      <xdr:col>31</xdr:col>
      <xdr:colOff>9525</xdr:colOff>
      <xdr:row>1420</xdr:row>
      <xdr:rowOff>0</xdr:rowOff>
    </xdr:to>
    <xdr:pic>
      <xdr:nvPicPr>
        <xdr:cNvPr id="2365" name="Picture 1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8037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1421</xdr:row>
      <xdr:rowOff>0</xdr:rowOff>
    </xdr:from>
    <xdr:to>
      <xdr:col>31</xdr:col>
      <xdr:colOff>9525</xdr:colOff>
      <xdr:row>1421</xdr:row>
      <xdr:rowOff>0</xdr:rowOff>
    </xdr:to>
    <xdr:pic>
      <xdr:nvPicPr>
        <xdr:cNvPr id="2366" name="Picture 1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8476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1010</xdr:row>
      <xdr:rowOff>0</xdr:rowOff>
    </xdr:from>
    <xdr:to>
      <xdr:col>31</xdr:col>
      <xdr:colOff>9525</xdr:colOff>
      <xdr:row>1010</xdr:row>
      <xdr:rowOff>0</xdr:rowOff>
    </xdr:to>
    <xdr:pic>
      <xdr:nvPicPr>
        <xdr:cNvPr id="2367" name="Picture 1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891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1423</xdr:row>
      <xdr:rowOff>0</xdr:rowOff>
    </xdr:from>
    <xdr:to>
      <xdr:col>31</xdr:col>
      <xdr:colOff>9525</xdr:colOff>
      <xdr:row>1423</xdr:row>
      <xdr:rowOff>0</xdr:rowOff>
    </xdr:to>
    <xdr:pic>
      <xdr:nvPicPr>
        <xdr:cNvPr id="2368" name="Picture 1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935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1424</xdr:row>
      <xdr:rowOff>0</xdr:rowOff>
    </xdr:from>
    <xdr:to>
      <xdr:col>31</xdr:col>
      <xdr:colOff>9525</xdr:colOff>
      <xdr:row>1424</xdr:row>
      <xdr:rowOff>0</xdr:rowOff>
    </xdr:to>
    <xdr:pic>
      <xdr:nvPicPr>
        <xdr:cNvPr id="2369" name="Picture 1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0979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1425</xdr:row>
      <xdr:rowOff>0</xdr:rowOff>
    </xdr:from>
    <xdr:to>
      <xdr:col>31</xdr:col>
      <xdr:colOff>9525</xdr:colOff>
      <xdr:row>1425</xdr:row>
      <xdr:rowOff>0</xdr:rowOff>
    </xdr:to>
    <xdr:pic>
      <xdr:nvPicPr>
        <xdr:cNvPr id="2370" name="Picture 1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022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1426</xdr:row>
      <xdr:rowOff>0</xdr:rowOff>
    </xdr:from>
    <xdr:to>
      <xdr:col>31</xdr:col>
      <xdr:colOff>9525</xdr:colOff>
      <xdr:row>1426</xdr:row>
      <xdr:rowOff>0</xdr:rowOff>
    </xdr:to>
    <xdr:pic>
      <xdr:nvPicPr>
        <xdr:cNvPr id="2371" name="Picture 1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066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1427</xdr:row>
      <xdr:rowOff>0</xdr:rowOff>
    </xdr:from>
    <xdr:to>
      <xdr:col>31</xdr:col>
      <xdr:colOff>9525</xdr:colOff>
      <xdr:row>1427</xdr:row>
      <xdr:rowOff>0</xdr:rowOff>
    </xdr:to>
    <xdr:pic>
      <xdr:nvPicPr>
        <xdr:cNvPr id="2372" name="Picture 1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1104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1428</xdr:row>
      <xdr:rowOff>0</xdr:rowOff>
    </xdr:from>
    <xdr:to>
      <xdr:col>31</xdr:col>
      <xdr:colOff>9525</xdr:colOff>
      <xdr:row>1428</xdr:row>
      <xdr:rowOff>0</xdr:rowOff>
    </xdr:to>
    <xdr:pic>
      <xdr:nvPicPr>
        <xdr:cNvPr id="2373" name="Picture 1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154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1429</xdr:row>
      <xdr:rowOff>0</xdr:rowOff>
    </xdr:from>
    <xdr:to>
      <xdr:col>31</xdr:col>
      <xdr:colOff>9525</xdr:colOff>
      <xdr:row>1429</xdr:row>
      <xdr:rowOff>0</xdr:rowOff>
    </xdr:to>
    <xdr:pic>
      <xdr:nvPicPr>
        <xdr:cNvPr id="2374" name="Picture 1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198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1430</xdr:row>
      <xdr:rowOff>0</xdr:rowOff>
    </xdr:from>
    <xdr:to>
      <xdr:col>31</xdr:col>
      <xdr:colOff>9525</xdr:colOff>
      <xdr:row>1430</xdr:row>
      <xdr:rowOff>0</xdr:rowOff>
    </xdr:to>
    <xdr:pic>
      <xdr:nvPicPr>
        <xdr:cNvPr id="2375" name="Picture 1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2419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1431</xdr:row>
      <xdr:rowOff>0</xdr:rowOff>
    </xdr:from>
    <xdr:to>
      <xdr:col>31</xdr:col>
      <xdr:colOff>9525</xdr:colOff>
      <xdr:row>1431</xdr:row>
      <xdr:rowOff>0</xdr:rowOff>
    </xdr:to>
    <xdr:pic>
      <xdr:nvPicPr>
        <xdr:cNvPr id="2376" name="Picture 1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2857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1432</xdr:row>
      <xdr:rowOff>0</xdr:rowOff>
    </xdr:from>
    <xdr:to>
      <xdr:col>31</xdr:col>
      <xdr:colOff>9525</xdr:colOff>
      <xdr:row>1432</xdr:row>
      <xdr:rowOff>0</xdr:rowOff>
    </xdr:to>
    <xdr:pic>
      <xdr:nvPicPr>
        <xdr:cNvPr id="2377" name="Picture 19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3295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1433</xdr:row>
      <xdr:rowOff>0</xdr:rowOff>
    </xdr:from>
    <xdr:to>
      <xdr:col>31</xdr:col>
      <xdr:colOff>9525</xdr:colOff>
      <xdr:row>1433</xdr:row>
      <xdr:rowOff>0</xdr:rowOff>
    </xdr:to>
    <xdr:pic>
      <xdr:nvPicPr>
        <xdr:cNvPr id="2378" name="Picture 19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37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1434</xdr:row>
      <xdr:rowOff>0</xdr:rowOff>
    </xdr:from>
    <xdr:to>
      <xdr:col>31</xdr:col>
      <xdr:colOff>9525</xdr:colOff>
      <xdr:row>1434</xdr:row>
      <xdr:rowOff>0</xdr:rowOff>
    </xdr:to>
    <xdr:pic>
      <xdr:nvPicPr>
        <xdr:cNvPr id="2379" name="Picture 19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417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1435</xdr:row>
      <xdr:rowOff>0</xdr:rowOff>
    </xdr:from>
    <xdr:to>
      <xdr:col>31</xdr:col>
      <xdr:colOff>9525</xdr:colOff>
      <xdr:row>1435</xdr:row>
      <xdr:rowOff>0</xdr:rowOff>
    </xdr:to>
    <xdr:pic>
      <xdr:nvPicPr>
        <xdr:cNvPr id="2380" name="Picture 19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461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1436</xdr:row>
      <xdr:rowOff>0</xdr:rowOff>
    </xdr:from>
    <xdr:to>
      <xdr:col>31</xdr:col>
      <xdr:colOff>9525</xdr:colOff>
      <xdr:row>1436</xdr:row>
      <xdr:rowOff>0</xdr:rowOff>
    </xdr:to>
    <xdr:pic>
      <xdr:nvPicPr>
        <xdr:cNvPr id="2381" name="Picture 19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15048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1366</xdr:row>
      <xdr:rowOff>0</xdr:rowOff>
    </xdr:from>
    <xdr:to>
      <xdr:col>31</xdr:col>
      <xdr:colOff>9525</xdr:colOff>
      <xdr:row>1366</xdr:row>
      <xdr:rowOff>0</xdr:rowOff>
    </xdr:to>
    <xdr:pic>
      <xdr:nvPicPr>
        <xdr:cNvPr id="2428" name="Picture 1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591747429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1368</xdr:row>
      <xdr:rowOff>0</xdr:rowOff>
    </xdr:from>
    <xdr:to>
      <xdr:col>31</xdr:col>
      <xdr:colOff>9525</xdr:colOff>
      <xdr:row>1368</xdr:row>
      <xdr:rowOff>0</xdr:rowOff>
    </xdr:to>
    <xdr:pic>
      <xdr:nvPicPr>
        <xdr:cNvPr id="2429" name="Picture 1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592618286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1370</xdr:row>
      <xdr:rowOff>0</xdr:rowOff>
    </xdr:from>
    <xdr:to>
      <xdr:col>31</xdr:col>
      <xdr:colOff>9525</xdr:colOff>
      <xdr:row>1370</xdr:row>
      <xdr:rowOff>0</xdr:rowOff>
    </xdr:to>
    <xdr:pic>
      <xdr:nvPicPr>
        <xdr:cNvPr id="2430" name="Picture 1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593489143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1372</xdr:row>
      <xdr:rowOff>0</xdr:rowOff>
    </xdr:from>
    <xdr:to>
      <xdr:col>31</xdr:col>
      <xdr:colOff>9525</xdr:colOff>
      <xdr:row>1372</xdr:row>
      <xdr:rowOff>0</xdr:rowOff>
    </xdr:to>
    <xdr:pic>
      <xdr:nvPicPr>
        <xdr:cNvPr id="2431" name="Picture 1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59436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1374</xdr:row>
      <xdr:rowOff>0</xdr:rowOff>
    </xdr:from>
    <xdr:to>
      <xdr:col>31</xdr:col>
      <xdr:colOff>9525</xdr:colOff>
      <xdr:row>1374</xdr:row>
      <xdr:rowOff>0</xdr:rowOff>
    </xdr:to>
    <xdr:pic>
      <xdr:nvPicPr>
        <xdr:cNvPr id="2432" name="Picture 1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595230857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1376</xdr:row>
      <xdr:rowOff>0</xdr:rowOff>
    </xdr:from>
    <xdr:to>
      <xdr:col>31</xdr:col>
      <xdr:colOff>9525</xdr:colOff>
      <xdr:row>1376</xdr:row>
      <xdr:rowOff>0</xdr:rowOff>
    </xdr:to>
    <xdr:pic>
      <xdr:nvPicPr>
        <xdr:cNvPr id="2433" name="Picture 1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596101714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1378</xdr:row>
      <xdr:rowOff>0</xdr:rowOff>
    </xdr:from>
    <xdr:to>
      <xdr:col>31</xdr:col>
      <xdr:colOff>9525</xdr:colOff>
      <xdr:row>1378</xdr:row>
      <xdr:rowOff>0</xdr:rowOff>
    </xdr:to>
    <xdr:pic>
      <xdr:nvPicPr>
        <xdr:cNvPr id="2434" name="Picture 1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596972571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1380</xdr:row>
      <xdr:rowOff>0</xdr:rowOff>
    </xdr:from>
    <xdr:to>
      <xdr:col>31</xdr:col>
      <xdr:colOff>9525</xdr:colOff>
      <xdr:row>1380</xdr:row>
      <xdr:rowOff>0</xdr:rowOff>
    </xdr:to>
    <xdr:pic>
      <xdr:nvPicPr>
        <xdr:cNvPr id="2435" name="Picture 1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597843429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1382</xdr:row>
      <xdr:rowOff>0</xdr:rowOff>
    </xdr:from>
    <xdr:to>
      <xdr:col>31</xdr:col>
      <xdr:colOff>9525</xdr:colOff>
      <xdr:row>1382</xdr:row>
      <xdr:rowOff>0</xdr:rowOff>
    </xdr:to>
    <xdr:pic>
      <xdr:nvPicPr>
        <xdr:cNvPr id="2436" name="Picture 1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598714286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1384</xdr:row>
      <xdr:rowOff>0</xdr:rowOff>
    </xdr:from>
    <xdr:to>
      <xdr:col>31</xdr:col>
      <xdr:colOff>9525</xdr:colOff>
      <xdr:row>1384</xdr:row>
      <xdr:rowOff>0</xdr:rowOff>
    </xdr:to>
    <xdr:pic>
      <xdr:nvPicPr>
        <xdr:cNvPr id="2437" name="Picture 1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599585143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1386</xdr:row>
      <xdr:rowOff>0</xdr:rowOff>
    </xdr:from>
    <xdr:to>
      <xdr:col>31</xdr:col>
      <xdr:colOff>9525</xdr:colOff>
      <xdr:row>1386</xdr:row>
      <xdr:rowOff>0</xdr:rowOff>
    </xdr:to>
    <xdr:pic>
      <xdr:nvPicPr>
        <xdr:cNvPr id="2438" name="Picture 1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0045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1388</xdr:row>
      <xdr:rowOff>0</xdr:rowOff>
    </xdr:from>
    <xdr:to>
      <xdr:col>31</xdr:col>
      <xdr:colOff>9525</xdr:colOff>
      <xdr:row>1388</xdr:row>
      <xdr:rowOff>0</xdr:rowOff>
    </xdr:to>
    <xdr:pic>
      <xdr:nvPicPr>
        <xdr:cNvPr id="2439" name="Picture 1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01326857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1390</xdr:row>
      <xdr:rowOff>0</xdr:rowOff>
    </xdr:from>
    <xdr:to>
      <xdr:col>31</xdr:col>
      <xdr:colOff>9525</xdr:colOff>
      <xdr:row>1390</xdr:row>
      <xdr:rowOff>0</xdr:rowOff>
    </xdr:to>
    <xdr:pic>
      <xdr:nvPicPr>
        <xdr:cNvPr id="2440" name="Picture 1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02197714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1392</xdr:row>
      <xdr:rowOff>0</xdr:rowOff>
    </xdr:from>
    <xdr:to>
      <xdr:col>31</xdr:col>
      <xdr:colOff>9525</xdr:colOff>
      <xdr:row>1392</xdr:row>
      <xdr:rowOff>0</xdr:rowOff>
    </xdr:to>
    <xdr:pic>
      <xdr:nvPicPr>
        <xdr:cNvPr id="2441" name="Picture 1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03068571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1394</xdr:row>
      <xdr:rowOff>0</xdr:rowOff>
    </xdr:from>
    <xdr:to>
      <xdr:col>31</xdr:col>
      <xdr:colOff>9525</xdr:colOff>
      <xdr:row>1394</xdr:row>
      <xdr:rowOff>0</xdr:rowOff>
    </xdr:to>
    <xdr:pic>
      <xdr:nvPicPr>
        <xdr:cNvPr id="2442" name="Picture 1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03939429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1396</xdr:row>
      <xdr:rowOff>0</xdr:rowOff>
    </xdr:from>
    <xdr:to>
      <xdr:col>31</xdr:col>
      <xdr:colOff>9525</xdr:colOff>
      <xdr:row>1396</xdr:row>
      <xdr:rowOff>0</xdr:rowOff>
    </xdr:to>
    <xdr:pic>
      <xdr:nvPicPr>
        <xdr:cNvPr id="2443" name="Picture 1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04810286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1398</xdr:row>
      <xdr:rowOff>0</xdr:rowOff>
    </xdr:from>
    <xdr:to>
      <xdr:col>31</xdr:col>
      <xdr:colOff>9525</xdr:colOff>
      <xdr:row>1398</xdr:row>
      <xdr:rowOff>0</xdr:rowOff>
    </xdr:to>
    <xdr:pic>
      <xdr:nvPicPr>
        <xdr:cNvPr id="2444" name="Picture 1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05681143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1400</xdr:row>
      <xdr:rowOff>0</xdr:rowOff>
    </xdr:from>
    <xdr:to>
      <xdr:col>31</xdr:col>
      <xdr:colOff>9525</xdr:colOff>
      <xdr:row>1400</xdr:row>
      <xdr:rowOff>0</xdr:rowOff>
    </xdr:to>
    <xdr:pic>
      <xdr:nvPicPr>
        <xdr:cNvPr id="2445" name="Picture 1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0655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1402</xdr:row>
      <xdr:rowOff>0</xdr:rowOff>
    </xdr:from>
    <xdr:to>
      <xdr:col>31</xdr:col>
      <xdr:colOff>9525</xdr:colOff>
      <xdr:row>1402</xdr:row>
      <xdr:rowOff>0</xdr:rowOff>
    </xdr:to>
    <xdr:pic>
      <xdr:nvPicPr>
        <xdr:cNvPr id="2446" name="Picture 1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07422857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1404</xdr:row>
      <xdr:rowOff>0</xdr:rowOff>
    </xdr:from>
    <xdr:to>
      <xdr:col>31</xdr:col>
      <xdr:colOff>9525</xdr:colOff>
      <xdr:row>1404</xdr:row>
      <xdr:rowOff>0</xdr:rowOff>
    </xdr:to>
    <xdr:pic>
      <xdr:nvPicPr>
        <xdr:cNvPr id="2447" name="Picture 1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08293714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1406</xdr:row>
      <xdr:rowOff>0</xdr:rowOff>
    </xdr:from>
    <xdr:to>
      <xdr:col>31</xdr:col>
      <xdr:colOff>9525</xdr:colOff>
      <xdr:row>1406</xdr:row>
      <xdr:rowOff>0</xdr:rowOff>
    </xdr:to>
    <xdr:pic>
      <xdr:nvPicPr>
        <xdr:cNvPr id="2448" name="Picture 1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09164571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1408</xdr:row>
      <xdr:rowOff>0</xdr:rowOff>
    </xdr:from>
    <xdr:to>
      <xdr:col>31</xdr:col>
      <xdr:colOff>9525</xdr:colOff>
      <xdr:row>1408</xdr:row>
      <xdr:rowOff>0</xdr:rowOff>
    </xdr:to>
    <xdr:pic>
      <xdr:nvPicPr>
        <xdr:cNvPr id="2449" name="Picture 1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10035429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1410</xdr:row>
      <xdr:rowOff>0</xdr:rowOff>
    </xdr:from>
    <xdr:to>
      <xdr:col>31</xdr:col>
      <xdr:colOff>9525</xdr:colOff>
      <xdr:row>1410</xdr:row>
      <xdr:rowOff>0</xdr:rowOff>
    </xdr:to>
    <xdr:pic>
      <xdr:nvPicPr>
        <xdr:cNvPr id="2450" name="Picture 1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10906286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1412</xdr:row>
      <xdr:rowOff>0</xdr:rowOff>
    </xdr:from>
    <xdr:to>
      <xdr:col>31</xdr:col>
      <xdr:colOff>9525</xdr:colOff>
      <xdr:row>1412</xdr:row>
      <xdr:rowOff>0</xdr:rowOff>
    </xdr:to>
    <xdr:pic>
      <xdr:nvPicPr>
        <xdr:cNvPr id="2451" name="Picture 1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11777143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1414</xdr:row>
      <xdr:rowOff>0</xdr:rowOff>
    </xdr:from>
    <xdr:to>
      <xdr:col>31</xdr:col>
      <xdr:colOff>9525</xdr:colOff>
      <xdr:row>1414</xdr:row>
      <xdr:rowOff>0</xdr:rowOff>
    </xdr:to>
    <xdr:pic>
      <xdr:nvPicPr>
        <xdr:cNvPr id="2452" name="Picture 1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1264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1416</xdr:row>
      <xdr:rowOff>0</xdr:rowOff>
    </xdr:from>
    <xdr:to>
      <xdr:col>31</xdr:col>
      <xdr:colOff>9525</xdr:colOff>
      <xdr:row>1416</xdr:row>
      <xdr:rowOff>0</xdr:rowOff>
    </xdr:to>
    <xdr:pic>
      <xdr:nvPicPr>
        <xdr:cNvPr id="2453" name="Picture 1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13518857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1020</xdr:row>
      <xdr:rowOff>0</xdr:rowOff>
    </xdr:from>
    <xdr:to>
      <xdr:col>31</xdr:col>
      <xdr:colOff>9525</xdr:colOff>
      <xdr:row>1020</xdr:row>
      <xdr:rowOff>0</xdr:rowOff>
    </xdr:to>
    <xdr:pic>
      <xdr:nvPicPr>
        <xdr:cNvPr id="2454" name="Picture 2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2687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1439</xdr:row>
      <xdr:rowOff>0</xdr:rowOff>
    </xdr:from>
    <xdr:to>
      <xdr:col>31</xdr:col>
      <xdr:colOff>9525</xdr:colOff>
      <xdr:row>1439</xdr:row>
      <xdr:rowOff>0</xdr:rowOff>
    </xdr:to>
    <xdr:pic>
      <xdr:nvPicPr>
        <xdr:cNvPr id="2455" name="Picture 2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27316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1441</xdr:row>
      <xdr:rowOff>0</xdr:rowOff>
    </xdr:from>
    <xdr:to>
      <xdr:col>31</xdr:col>
      <xdr:colOff>9525</xdr:colOff>
      <xdr:row>1441</xdr:row>
      <xdr:rowOff>0</xdr:rowOff>
    </xdr:to>
    <xdr:pic>
      <xdr:nvPicPr>
        <xdr:cNvPr id="2456" name="Picture 2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27754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1443</xdr:row>
      <xdr:rowOff>0</xdr:rowOff>
    </xdr:from>
    <xdr:to>
      <xdr:col>31</xdr:col>
      <xdr:colOff>9525</xdr:colOff>
      <xdr:row>1443</xdr:row>
      <xdr:rowOff>0</xdr:rowOff>
    </xdr:to>
    <xdr:pic>
      <xdr:nvPicPr>
        <xdr:cNvPr id="2457" name="Picture 2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28192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1445</xdr:row>
      <xdr:rowOff>0</xdr:rowOff>
    </xdr:from>
    <xdr:to>
      <xdr:col>31</xdr:col>
      <xdr:colOff>9525</xdr:colOff>
      <xdr:row>1445</xdr:row>
      <xdr:rowOff>0</xdr:rowOff>
    </xdr:to>
    <xdr:pic>
      <xdr:nvPicPr>
        <xdr:cNvPr id="2458" name="Picture 2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28630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1447</xdr:row>
      <xdr:rowOff>0</xdr:rowOff>
    </xdr:from>
    <xdr:to>
      <xdr:col>31</xdr:col>
      <xdr:colOff>9525</xdr:colOff>
      <xdr:row>1447</xdr:row>
      <xdr:rowOff>0</xdr:rowOff>
    </xdr:to>
    <xdr:pic>
      <xdr:nvPicPr>
        <xdr:cNvPr id="2459" name="Picture 2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29069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1449</xdr:row>
      <xdr:rowOff>0</xdr:rowOff>
    </xdr:from>
    <xdr:to>
      <xdr:col>31</xdr:col>
      <xdr:colOff>9525</xdr:colOff>
      <xdr:row>1449</xdr:row>
      <xdr:rowOff>0</xdr:rowOff>
    </xdr:to>
    <xdr:pic>
      <xdr:nvPicPr>
        <xdr:cNvPr id="2460" name="Picture 2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2950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1451</xdr:row>
      <xdr:rowOff>0</xdr:rowOff>
    </xdr:from>
    <xdr:to>
      <xdr:col>31</xdr:col>
      <xdr:colOff>9525</xdr:colOff>
      <xdr:row>1451</xdr:row>
      <xdr:rowOff>0</xdr:rowOff>
    </xdr:to>
    <xdr:pic>
      <xdr:nvPicPr>
        <xdr:cNvPr id="2461" name="Picture 2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29945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1453</xdr:row>
      <xdr:rowOff>0</xdr:rowOff>
    </xdr:from>
    <xdr:to>
      <xdr:col>31</xdr:col>
      <xdr:colOff>9525</xdr:colOff>
      <xdr:row>1453</xdr:row>
      <xdr:rowOff>0</xdr:rowOff>
    </xdr:to>
    <xdr:pic>
      <xdr:nvPicPr>
        <xdr:cNvPr id="2462" name="Picture 2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30383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1455</xdr:row>
      <xdr:rowOff>0</xdr:rowOff>
    </xdr:from>
    <xdr:to>
      <xdr:col>31</xdr:col>
      <xdr:colOff>9525</xdr:colOff>
      <xdr:row>1455</xdr:row>
      <xdr:rowOff>0</xdr:rowOff>
    </xdr:to>
    <xdr:pic>
      <xdr:nvPicPr>
        <xdr:cNvPr id="2463" name="Picture 2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30821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1456</xdr:row>
      <xdr:rowOff>0</xdr:rowOff>
    </xdr:from>
    <xdr:to>
      <xdr:col>31</xdr:col>
      <xdr:colOff>9525</xdr:colOff>
      <xdr:row>1456</xdr:row>
      <xdr:rowOff>0</xdr:rowOff>
    </xdr:to>
    <xdr:pic>
      <xdr:nvPicPr>
        <xdr:cNvPr id="2464" name="Picture 2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3125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1457</xdr:row>
      <xdr:rowOff>0</xdr:rowOff>
    </xdr:from>
    <xdr:to>
      <xdr:col>31</xdr:col>
      <xdr:colOff>9525</xdr:colOff>
      <xdr:row>1457</xdr:row>
      <xdr:rowOff>0</xdr:rowOff>
    </xdr:to>
    <xdr:pic>
      <xdr:nvPicPr>
        <xdr:cNvPr id="2465" name="Picture 2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3169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1458</xdr:row>
      <xdr:rowOff>0</xdr:rowOff>
    </xdr:from>
    <xdr:to>
      <xdr:col>31</xdr:col>
      <xdr:colOff>9525</xdr:colOff>
      <xdr:row>1458</xdr:row>
      <xdr:rowOff>0</xdr:rowOff>
    </xdr:to>
    <xdr:pic>
      <xdr:nvPicPr>
        <xdr:cNvPr id="2466" name="Picture 2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3213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1459</xdr:row>
      <xdr:rowOff>0</xdr:rowOff>
    </xdr:from>
    <xdr:to>
      <xdr:col>31</xdr:col>
      <xdr:colOff>9525</xdr:colOff>
      <xdr:row>1459</xdr:row>
      <xdr:rowOff>0</xdr:rowOff>
    </xdr:to>
    <xdr:pic>
      <xdr:nvPicPr>
        <xdr:cNvPr id="2467" name="Picture 2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632574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1438</xdr:row>
      <xdr:rowOff>0</xdr:rowOff>
    </xdr:from>
    <xdr:to>
      <xdr:col>31</xdr:col>
      <xdr:colOff>9525</xdr:colOff>
      <xdr:row>1438</xdr:row>
      <xdr:rowOff>0</xdr:rowOff>
    </xdr:to>
    <xdr:pic>
      <xdr:nvPicPr>
        <xdr:cNvPr id="2468" name="Picture 24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23098286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1440</xdr:row>
      <xdr:rowOff>0</xdr:rowOff>
    </xdr:from>
    <xdr:to>
      <xdr:col>31</xdr:col>
      <xdr:colOff>9525</xdr:colOff>
      <xdr:row>1440</xdr:row>
      <xdr:rowOff>0</xdr:rowOff>
    </xdr:to>
    <xdr:pic>
      <xdr:nvPicPr>
        <xdr:cNvPr id="2469" name="Picture 2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23969143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1442</xdr:row>
      <xdr:rowOff>0</xdr:rowOff>
    </xdr:from>
    <xdr:to>
      <xdr:col>31</xdr:col>
      <xdr:colOff>9525</xdr:colOff>
      <xdr:row>1442</xdr:row>
      <xdr:rowOff>0</xdr:rowOff>
    </xdr:to>
    <xdr:pic>
      <xdr:nvPicPr>
        <xdr:cNvPr id="2470" name="Picture 2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2484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1444</xdr:row>
      <xdr:rowOff>0</xdr:rowOff>
    </xdr:from>
    <xdr:to>
      <xdr:col>31</xdr:col>
      <xdr:colOff>9525</xdr:colOff>
      <xdr:row>1444</xdr:row>
      <xdr:rowOff>0</xdr:rowOff>
    </xdr:to>
    <xdr:pic>
      <xdr:nvPicPr>
        <xdr:cNvPr id="2471" name="Picture 2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25710857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1446</xdr:row>
      <xdr:rowOff>0</xdr:rowOff>
    </xdr:from>
    <xdr:to>
      <xdr:col>31</xdr:col>
      <xdr:colOff>9525</xdr:colOff>
      <xdr:row>1446</xdr:row>
      <xdr:rowOff>0</xdr:rowOff>
    </xdr:to>
    <xdr:pic>
      <xdr:nvPicPr>
        <xdr:cNvPr id="2472" name="Picture 2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26581714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1448</xdr:row>
      <xdr:rowOff>0</xdr:rowOff>
    </xdr:from>
    <xdr:to>
      <xdr:col>31</xdr:col>
      <xdr:colOff>9525</xdr:colOff>
      <xdr:row>1448</xdr:row>
      <xdr:rowOff>0</xdr:rowOff>
    </xdr:to>
    <xdr:pic>
      <xdr:nvPicPr>
        <xdr:cNvPr id="2473" name="Picture 2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27452571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1450</xdr:row>
      <xdr:rowOff>0</xdr:rowOff>
    </xdr:from>
    <xdr:to>
      <xdr:col>31</xdr:col>
      <xdr:colOff>9525</xdr:colOff>
      <xdr:row>1450</xdr:row>
      <xdr:rowOff>0</xdr:rowOff>
    </xdr:to>
    <xdr:pic>
      <xdr:nvPicPr>
        <xdr:cNvPr id="2474" name="Picture 2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28323429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1452</xdr:row>
      <xdr:rowOff>0</xdr:rowOff>
    </xdr:from>
    <xdr:to>
      <xdr:col>31</xdr:col>
      <xdr:colOff>9525</xdr:colOff>
      <xdr:row>1452</xdr:row>
      <xdr:rowOff>0</xdr:rowOff>
    </xdr:to>
    <xdr:pic>
      <xdr:nvPicPr>
        <xdr:cNvPr id="2475" name="Picture 2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29194286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1454</xdr:row>
      <xdr:rowOff>0</xdr:rowOff>
    </xdr:from>
    <xdr:to>
      <xdr:col>31</xdr:col>
      <xdr:colOff>9525</xdr:colOff>
      <xdr:row>1454</xdr:row>
      <xdr:rowOff>0</xdr:rowOff>
    </xdr:to>
    <xdr:pic>
      <xdr:nvPicPr>
        <xdr:cNvPr id="2476" name="Picture 2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0" y="630065143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1173</xdr:row>
      <xdr:rowOff>0</xdr:rowOff>
    </xdr:from>
    <xdr:to>
      <xdr:col>30</xdr:col>
      <xdr:colOff>9525</xdr:colOff>
      <xdr:row>1173</xdr:row>
      <xdr:rowOff>0</xdr:rowOff>
    </xdr:to>
    <xdr:pic>
      <xdr:nvPicPr>
        <xdr:cNvPr id="2477" name="Picture 2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36955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1461</xdr:row>
      <xdr:rowOff>0</xdr:rowOff>
    </xdr:from>
    <xdr:to>
      <xdr:col>30</xdr:col>
      <xdr:colOff>9525</xdr:colOff>
      <xdr:row>1461</xdr:row>
      <xdr:rowOff>0</xdr:rowOff>
    </xdr:to>
    <xdr:pic>
      <xdr:nvPicPr>
        <xdr:cNvPr id="2478" name="Picture 2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3739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1462</xdr:row>
      <xdr:rowOff>0</xdr:rowOff>
    </xdr:from>
    <xdr:to>
      <xdr:col>30</xdr:col>
      <xdr:colOff>9525</xdr:colOff>
      <xdr:row>1462</xdr:row>
      <xdr:rowOff>0</xdr:rowOff>
    </xdr:to>
    <xdr:pic>
      <xdr:nvPicPr>
        <xdr:cNvPr id="2479" name="Picture 2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37832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1463</xdr:row>
      <xdr:rowOff>0</xdr:rowOff>
    </xdr:from>
    <xdr:to>
      <xdr:col>30</xdr:col>
      <xdr:colOff>9525</xdr:colOff>
      <xdr:row>1463</xdr:row>
      <xdr:rowOff>0</xdr:rowOff>
    </xdr:to>
    <xdr:pic>
      <xdr:nvPicPr>
        <xdr:cNvPr id="2480" name="Picture 2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3827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1464</xdr:row>
      <xdr:rowOff>0</xdr:rowOff>
    </xdr:from>
    <xdr:to>
      <xdr:col>30</xdr:col>
      <xdr:colOff>9525</xdr:colOff>
      <xdr:row>1464</xdr:row>
      <xdr:rowOff>0</xdr:rowOff>
    </xdr:to>
    <xdr:pic>
      <xdr:nvPicPr>
        <xdr:cNvPr id="2481" name="Picture 2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38708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1465</xdr:row>
      <xdr:rowOff>0</xdr:rowOff>
    </xdr:from>
    <xdr:to>
      <xdr:col>30</xdr:col>
      <xdr:colOff>9525</xdr:colOff>
      <xdr:row>1465</xdr:row>
      <xdr:rowOff>0</xdr:rowOff>
    </xdr:to>
    <xdr:pic>
      <xdr:nvPicPr>
        <xdr:cNvPr id="2482" name="Picture 2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3914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1181</xdr:row>
      <xdr:rowOff>0</xdr:rowOff>
    </xdr:from>
    <xdr:to>
      <xdr:col>30</xdr:col>
      <xdr:colOff>9525</xdr:colOff>
      <xdr:row>1181</xdr:row>
      <xdr:rowOff>0</xdr:rowOff>
    </xdr:to>
    <xdr:pic>
      <xdr:nvPicPr>
        <xdr:cNvPr id="2483" name="Picture 2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39584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1467</xdr:row>
      <xdr:rowOff>0</xdr:rowOff>
    </xdr:from>
    <xdr:to>
      <xdr:col>30</xdr:col>
      <xdr:colOff>9525</xdr:colOff>
      <xdr:row>1467</xdr:row>
      <xdr:rowOff>0</xdr:rowOff>
    </xdr:to>
    <xdr:pic>
      <xdr:nvPicPr>
        <xdr:cNvPr id="2484" name="Picture 26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002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1468</xdr:row>
      <xdr:rowOff>0</xdr:rowOff>
    </xdr:from>
    <xdr:to>
      <xdr:col>30</xdr:col>
      <xdr:colOff>9525</xdr:colOff>
      <xdr:row>1468</xdr:row>
      <xdr:rowOff>0</xdr:rowOff>
    </xdr:to>
    <xdr:pic>
      <xdr:nvPicPr>
        <xdr:cNvPr id="2485" name="Picture 26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046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1469</xdr:row>
      <xdr:rowOff>0</xdr:rowOff>
    </xdr:from>
    <xdr:to>
      <xdr:col>30</xdr:col>
      <xdr:colOff>9525</xdr:colOff>
      <xdr:row>1469</xdr:row>
      <xdr:rowOff>0</xdr:rowOff>
    </xdr:to>
    <xdr:pic>
      <xdr:nvPicPr>
        <xdr:cNvPr id="2486" name="Picture 26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0899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1470</xdr:row>
      <xdr:rowOff>0</xdr:rowOff>
    </xdr:from>
    <xdr:to>
      <xdr:col>30</xdr:col>
      <xdr:colOff>9525</xdr:colOff>
      <xdr:row>1470</xdr:row>
      <xdr:rowOff>0</xdr:rowOff>
    </xdr:to>
    <xdr:pic>
      <xdr:nvPicPr>
        <xdr:cNvPr id="2487" name="Picture 26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1337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1471</xdr:row>
      <xdr:rowOff>0</xdr:rowOff>
    </xdr:from>
    <xdr:to>
      <xdr:col>30</xdr:col>
      <xdr:colOff>9525</xdr:colOff>
      <xdr:row>1471</xdr:row>
      <xdr:rowOff>0</xdr:rowOff>
    </xdr:to>
    <xdr:pic>
      <xdr:nvPicPr>
        <xdr:cNvPr id="2488" name="Picture 26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177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1472</xdr:row>
      <xdr:rowOff>0</xdr:rowOff>
    </xdr:from>
    <xdr:to>
      <xdr:col>30</xdr:col>
      <xdr:colOff>9525</xdr:colOff>
      <xdr:row>1472</xdr:row>
      <xdr:rowOff>0</xdr:rowOff>
    </xdr:to>
    <xdr:pic>
      <xdr:nvPicPr>
        <xdr:cNvPr id="2489" name="Picture 26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221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1473</xdr:row>
      <xdr:rowOff>0</xdr:rowOff>
    </xdr:from>
    <xdr:to>
      <xdr:col>30</xdr:col>
      <xdr:colOff>9525</xdr:colOff>
      <xdr:row>1473</xdr:row>
      <xdr:rowOff>0</xdr:rowOff>
    </xdr:to>
    <xdr:pic>
      <xdr:nvPicPr>
        <xdr:cNvPr id="2490" name="Picture 26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2651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1474</xdr:row>
      <xdr:rowOff>0</xdr:rowOff>
    </xdr:from>
    <xdr:to>
      <xdr:col>30</xdr:col>
      <xdr:colOff>9525</xdr:colOff>
      <xdr:row>1474</xdr:row>
      <xdr:rowOff>0</xdr:rowOff>
    </xdr:to>
    <xdr:pic>
      <xdr:nvPicPr>
        <xdr:cNvPr id="2491" name="Picture 26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3089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1475</xdr:row>
      <xdr:rowOff>0</xdr:rowOff>
    </xdr:from>
    <xdr:to>
      <xdr:col>30</xdr:col>
      <xdr:colOff>9525</xdr:colOff>
      <xdr:row>1475</xdr:row>
      <xdr:rowOff>0</xdr:rowOff>
    </xdr:to>
    <xdr:pic>
      <xdr:nvPicPr>
        <xdr:cNvPr id="2492" name="Picture 27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352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1476</xdr:row>
      <xdr:rowOff>0</xdr:rowOff>
    </xdr:from>
    <xdr:to>
      <xdr:col>30</xdr:col>
      <xdr:colOff>9525</xdr:colOff>
      <xdr:row>1476</xdr:row>
      <xdr:rowOff>0</xdr:rowOff>
    </xdr:to>
    <xdr:pic>
      <xdr:nvPicPr>
        <xdr:cNvPr id="2493" name="Picture 27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3966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1477</xdr:row>
      <xdr:rowOff>0</xdr:rowOff>
    </xdr:from>
    <xdr:to>
      <xdr:col>30</xdr:col>
      <xdr:colOff>9525</xdr:colOff>
      <xdr:row>1477</xdr:row>
      <xdr:rowOff>0</xdr:rowOff>
    </xdr:to>
    <xdr:pic>
      <xdr:nvPicPr>
        <xdr:cNvPr id="2494" name="Picture 27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4404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1478</xdr:row>
      <xdr:rowOff>0</xdr:rowOff>
    </xdr:from>
    <xdr:to>
      <xdr:col>30</xdr:col>
      <xdr:colOff>9525</xdr:colOff>
      <xdr:row>1478</xdr:row>
      <xdr:rowOff>0</xdr:rowOff>
    </xdr:to>
    <xdr:pic>
      <xdr:nvPicPr>
        <xdr:cNvPr id="2495" name="Picture 27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484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1479</xdr:row>
      <xdr:rowOff>0</xdr:rowOff>
    </xdr:from>
    <xdr:to>
      <xdr:col>30</xdr:col>
      <xdr:colOff>9525</xdr:colOff>
      <xdr:row>1479</xdr:row>
      <xdr:rowOff>0</xdr:rowOff>
    </xdr:to>
    <xdr:pic>
      <xdr:nvPicPr>
        <xdr:cNvPr id="2496" name="Picture 27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528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1480</xdr:row>
      <xdr:rowOff>0</xdr:rowOff>
    </xdr:from>
    <xdr:to>
      <xdr:col>30</xdr:col>
      <xdr:colOff>9525</xdr:colOff>
      <xdr:row>1480</xdr:row>
      <xdr:rowOff>0</xdr:rowOff>
    </xdr:to>
    <xdr:pic>
      <xdr:nvPicPr>
        <xdr:cNvPr id="2497" name="Picture 27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5718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1481</xdr:row>
      <xdr:rowOff>0</xdr:rowOff>
    </xdr:from>
    <xdr:to>
      <xdr:col>30</xdr:col>
      <xdr:colOff>9525</xdr:colOff>
      <xdr:row>1481</xdr:row>
      <xdr:rowOff>0</xdr:rowOff>
    </xdr:to>
    <xdr:pic>
      <xdr:nvPicPr>
        <xdr:cNvPr id="2498" name="Picture 27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615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1482</xdr:row>
      <xdr:rowOff>0</xdr:rowOff>
    </xdr:from>
    <xdr:to>
      <xdr:col>30</xdr:col>
      <xdr:colOff>9525</xdr:colOff>
      <xdr:row>1482</xdr:row>
      <xdr:rowOff>0</xdr:rowOff>
    </xdr:to>
    <xdr:pic>
      <xdr:nvPicPr>
        <xdr:cNvPr id="2499" name="Picture 27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6595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1483</xdr:row>
      <xdr:rowOff>0</xdr:rowOff>
    </xdr:from>
    <xdr:to>
      <xdr:col>30</xdr:col>
      <xdr:colOff>9525</xdr:colOff>
      <xdr:row>1483</xdr:row>
      <xdr:rowOff>0</xdr:rowOff>
    </xdr:to>
    <xdr:pic>
      <xdr:nvPicPr>
        <xdr:cNvPr id="2500" name="Picture 27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7033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1484</xdr:row>
      <xdr:rowOff>0</xdr:rowOff>
    </xdr:from>
    <xdr:to>
      <xdr:col>30</xdr:col>
      <xdr:colOff>9525</xdr:colOff>
      <xdr:row>1484</xdr:row>
      <xdr:rowOff>0</xdr:rowOff>
    </xdr:to>
    <xdr:pic>
      <xdr:nvPicPr>
        <xdr:cNvPr id="2501" name="Picture 27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7471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1485</xdr:row>
      <xdr:rowOff>0</xdr:rowOff>
    </xdr:from>
    <xdr:to>
      <xdr:col>30</xdr:col>
      <xdr:colOff>9525</xdr:colOff>
      <xdr:row>1485</xdr:row>
      <xdr:rowOff>0</xdr:rowOff>
    </xdr:to>
    <xdr:pic>
      <xdr:nvPicPr>
        <xdr:cNvPr id="2502" name="Picture 28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790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1486</xdr:row>
      <xdr:rowOff>0</xdr:rowOff>
    </xdr:from>
    <xdr:to>
      <xdr:col>30</xdr:col>
      <xdr:colOff>9525</xdr:colOff>
      <xdr:row>1486</xdr:row>
      <xdr:rowOff>0</xdr:rowOff>
    </xdr:to>
    <xdr:pic>
      <xdr:nvPicPr>
        <xdr:cNvPr id="2503" name="Picture 28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834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1487</xdr:row>
      <xdr:rowOff>0</xdr:rowOff>
    </xdr:from>
    <xdr:to>
      <xdr:col>30</xdr:col>
      <xdr:colOff>9525</xdr:colOff>
      <xdr:row>1487</xdr:row>
      <xdr:rowOff>0</xdr:rowOff>
    </xdr:to>
    <xdr:pic>
      <xdr:nvPicPr>
        <xdr:cNvPr id="2504" name="Picture 28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878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1488</xdr:row>
      <xdr:rowOff>0</xdr:rowOff>
    </xdr:from>
    <xdr:to>
      <xdr:col>30</xdr:col>
      <xdr:colOff>9525</xdr:colOff>
      <xdr:row>1488</xdr:row>
      <xdr:rowOff>0</xdr:rowOff>
    </xdr:to>
    <xdr:pic>
      <xdr:nvPicPr>
        <xdr:cNvPr id="2505" name="Picture 28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92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1489</xdr:row>
      <xdr:rowOff>0</xdr:rowOff>
    </xdr:from>
    <xdr:to>
      <xdr:col>30</xdr:col>
      <xdr:colOff>9525</xdr:colOff>
      <xdr:row>1489</xdr:row>
      <xdr:rowOff>0</xdr:rowOff>
    </xdr:to>
    <xdr:pic>
      <xdr:nvPicPr>
        <xdr:cNvPr id="2506" name="Picture 28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4966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1490</xdr:row>
      <xdr:rowOff>0</xdr:rowOff>
    </xdr:from>
    <xdr:to>
      <xdr:col>30</xdr:col>
      <xdr:colOff>9525</xdr:colOff>
      <xdr:row>1490</xdr:row>
      <xdr:rowOff>0</xdr:rowOff>
    </xdr:to>
    <xdr:pic>
      <xdr:nvPicPr>
        <xdr:cNvPr id="2507" name="Picture 28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0100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1491</xdr:row>
      <xdr:rowOff>0</xdr:rowOff>
    </xdr:from>
    <xdr:to>
      <xdr:col>30</xdr:col>
      <xdr:colOff>9525</xdr:colOff>
      <xdr:row>1491</xdr:row>
      <xdr:rowOff>0</xdr:rowOff>
    </xdr:to>
    <xdr:pic>
      <xdr:nvPicPr>
        <xdr:cNvPr id="2508" name="Picture 28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053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1492</xdr:row>
      <xdr:rowOff>0</xdr:rowOff>
    </xdr:from>
    <xdr:to>
      <xdr:col>30</xdr:col>
      <xdr:colOff>9525</xdr:colOff>
      <xdr:row>1492</xdr:row>
      <xdr:rowOff>0</xdr:rowOff>
    </xdr:to>
    <xdr:pic>
      <xdr:nvPicPr>
        <xdr:cNvPr id="2509" name="Picture 28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0976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1493</xdr:row>
      <xdr:rowOff>0</xdr:rowOff>
    </xdr:from>
    <xdr:to>
      <xdr:col>30</xdr:col>
      <xdr:colOff>9525</xdr:colOff>
      <xdr:row>1493</xdr:row>
      <xdr:rowOff>0</xdr:rowOff>
    </xdr:to>
    <xdr:pic>
      <xdr:nvPicPr>
        <xdr:cNvPr id="2510" name="Picture 28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1414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1494</xdr:row>
      <xdr:rowOff>0</xdr:rowOff>
    </xdr:from>
    <xdr:to>
      <xdr:col>30</xdr:col>
      <xdr:colOff>9525</xdr:colOff>
      <xdr:row>1494</xdr:row>
      <xdr:rowOff>0</xdr:rowOff>
    </xdr:to>
    <xdr:pic>
      <xdr:nvPicPr>
        <xdr:cNvPr id="2511" name="Picture 28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185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1495</xdr:row>
      <xdr:rowOff>0</xdr:rowOff>
    </xdr:from>
    <xdr:to>
      <xdr:col>30</xdr:col>
      <xdr:colOff>9525</xdr:colOff>
      <xdr:row>1495</xdr:row>
      <xdr:rowOff>0</xdr:rowOff>
    </xdr:to>
    <xdr:pic>
      <xdr:nvPicPr>
        <xdr:cNvPr id="2512" name="Picture 29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22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1496</xdr:row>
      <xdr:rowOff>0</xdr:rowOff>
    </xdr:from>
    <xdr:to>
      <xdr:col>30</xdr:col>
      <xdr:colOff>9525</xdr:colOff>
      <xdr:row>1496</xdr:row>
      <xdr:rowOff>0</xdr:rowOff>
    </xdr:to>
    <xdr:pic>
      <xdr:nvPicPr>
        <xdr:cNvPr id="2513" name="Picture 29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2729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1497</xdr:row>
      <xdr:rowOff>0</xdr:rowOff>
    </xdr:from>
    <xdr:to>
      <xdr:col>30</xdr:col>
      <xdr:colOff>9525</xdr:colOff>
      <xdr:row>1497</xdr:row>
      <xdr:rowOff>0</xdr:rowOff>
    </xdr:to>
    <xdr:pic>
      <xdr:nvPicPr>
        <xdr:cNvPr id="2514" name="Picture 29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31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1498</xdr:row>
      <xdr:rowOff>0</xdr:rowOff>
    </xdr:from>
    <xdr:to>
      <xdr:col>30</xdr:col>
      <xdr:colOff>9525</xdr:colOff>
      <xdr:row>1498</xdr:row>
      <xdr:rowOff>0</xdr:rowOff>
    </xdr:to>
    <xdr:pic>
      <xdr:nvPicPr>
        <xdr:cNvPr id="2515" name="Picture 29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3605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1499</xdr:row>
      <xdr:rowOff>0</xdr:rowOff>
    </xdr:from>
    <xdr:to>
      <xdr:col>30</xdr:col>
      <xdr:colOff>9525</xdr:colOff>
      <xdr:row>1499</xdr:row>
      <xdr:rowOff>0</xdr:rowOff>
    </xdr:to>
    <xdr:pic>
      <xdr:nvPicPr>
        <xdr:cNvPr id="2516" name="Picture 29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404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1500</xdr:row>
      <xdr:rowOff>0</xdr:rowOff>
    </xdr:from>
    <xdr:to>
      <xdr:col>30</xdr:col>
      <xdr:colOff>9525</xdr:colOff>
      <xdr:row>1500</xdr:row>
      <xdr:rowOff>0</xdr:rowOff>
    </xdr:to>
    <xdr:pic>
      <xdr:nvPicPr>
        <xdr:cNvPr id="2517" name="Picture 29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4481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1501</xdr:row>
      <xdr:rowOff>0</xdr:rowOff>
    </xdr:from>
    <xdr:to>
      <xdr:col>30</xdr:col>
      <xdr:colOff>9525</xdr:colOff>
      <xdr:row>1501</xdr:row>
      <xdr:rowOff>0</xdr:rowOff>
    </xdr:to>
    <xdr:pic>
      <xdr:nvPicPr>
        <xdr:cNvPr id="2518" name="Picture 29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4919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1502</xdr:row>
      <xdr:rowOff>0</xdr:rowOff>
    </xdr:from>
    <xdr:to>
      <xdr:col>30</xdr:col>
      <xdr:colOff>9525</xdr:colOff>
      <xdr:row>1502</xdr:row>
      <xdr:rowOff>0</xdr:rowOff>
    </xdr:to>
    <xdr:pic>
      <xdr:nvPicPr>
        <xdr:cNvPr id="2519" name="Picture 29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535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1503</xdr:row>
      <xdr:rowOff>0</xdr:rowOff>
    </xdr:from>
    <xdr:to>
      <xdr:col>30</xdr:col>
      <xdr:colOff>9525</xdr:colOff>
      <xdr:row>1503</xdr:row>
      <xdr:rowOff>0</xdr:rowOff>
    </xdr:to>
    <xdr:pic>
      <xdr:nvPicPr>
        <xdr:cNvPr id="2520" name="Picture 29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5796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1504</xdr:row>
      <xdr:rowOff>0</xdr:rowOff>
    </xdr:from>
    <xdr:to>
      <xdr:col>30</xdr:col>
      <xdr:colOff>9525</xdr:colOff>
      <xdr:row>1504</xdr:row>
      <xdr:rowOff>0</xdr:rowOff>
    </xdr:to>
    <xdr:pic>
      <xdr:nvPicPr>
        <xdr:cNvPr id="2521" name="Picture 29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623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1225</xdr:row>
      <xdr:rowOff>0</xdr:rowOff>
    </xdr:from>
    <xdr:to>
      <xdr:col>30</xdr:col>
      <xdr:colOff>9525</xdr:colOff>
      <xdr:row>1225</xdr:row>
      <xdr:rowOff>0</xdr:rowOff>
    </xdr:to>
    <xdr:pic>
      <xdr:nvPicPr>
        <xdr:cNvPr id="2522" name="Picture 30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6672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1506</xdr:row>
      <xdr:rowOff>0</xdr:rowOff>
    </xdr:from>
    <xdr:to>
      <xdr:col>30</xdr:col>
      <xdr:colOff>9525</xdr:colOff>
      <xdr:row>1506</xdr:row>
      <xdr:rowOff>0</xdr:rowOff>
    </xdr:to>
    <xdr:pic>
      <xdr:nvPicPr>
        <xdr:cNvPr id="2523" name="Picture 30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711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1507</xdr:row>
      <xdr:rowOff>0</xdr:rowOff>
    </xdr:from>
    <xdr:to>
      <xdr:col>30</xdr:col>
      <xdr:colOff>9525</xdr:colOff>
      <xdr:row>1507</xdr:row>
      <xdr:rowOff>0</xdr:rowOff>
    </xdr:to>
    <xdr:pic>
      <xdr:nvPicPr>
        <xdr:cNvPr id="2524" name="Picture 30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7548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1508</xdr:row>
      <xdr:rowOff>0</xdr:rowOff>
    </xdr:from>
    <xdr:to>
      <xdr:col>30</xdr:col>
      <xdr:colOff>9525</xdr:colOff>
      <xdr:row>1508</xdr:row>
      <xdr:rowOff>0</xdr:rowOff>
    </xdr:to>
    <xdr:pic>
      <xdr:nvPicPr>
        <xdr:cNvPr id="2525" name="Picture 30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798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1509</xdr:row>
      <xdr:rowOff>0</xdr:rowOff>
    </xdr:from>
    <xdr:to>
      <xdr:col>30</xdr:col>
      <xdr:colOff>9525</xdr:colOff>
      <xdr:row>1509</xdr:row>
      <xdr:rowOff>0</xdr:rowOff>
    </xdr:to>
    <xdr:pic>
      <xdr:nvPicPr>
        <xdr:cNvPr id="2526" name="Picture 30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8425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1230</xdr:row>
      <xdr:rowOff>0</xdr:rowOff>
    </xdr:from>
    <xdr:to>
      <xdr:col>30</xdr:col>
      <xdr:colOff>9525</xdr:colOff>
      <xdr:row>1230</xdr:row>
      <xdr:rowOff>0</xdr:rowOff>
    </xdr:to>
    <xdr:pic>
      <xdr:nvPicPr>
        <xdr:cNvPr id="2527" name="Picture 30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8863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1511</xdr:row>
      <xdr:rowOff>0</xdr:rowOff>
    </xdr:from>
    <xdr:to>
      <xdr:col>30</xdr:col>
      <xdr:colOff>9525</xdr:colOff>
      <xdr:row>1511</xdr:row>
      <xdr:rowOff>0</xdr:rowOff>
    </xdr:to>
    <xdr:pic>
      <xdr:nvPicPr>
        <xdr:cNvPr id="2528" name="Picture 30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930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1512</xdr:row>
      <xdr:rowOff>0</xdr:rowOff>
    </xdr:from>
    <xdr:to>
      <xdr:col>30</xdr:col>
      <xdr:colOff>9525</xdr:colOff>
      <xdr:row>1512</xdr:row>
      <xdr:rowOff>0</xdr:rowOff>
    </xdr:to>
    <xdr:pic>
      <xdr:nvPicPr>
        <xdr:cNvPr id="2529" name="Picture 30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59739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1281</xdr:row>
      <xdr:rowOff>0</xdr:rowOff>
    </xdr:from>
    <xdr:to>
      <xdr:col>30</xdr:col>
      <xdr:colOff>9525</xdr:colOff>
      <xdr:row>1281</xdr:row>
      <xdr:rowOff>0</xdr:rowOff>
    </xdr:to>
    <xdr:pic>
      <xdr:nvPicPr>
        <xdr:cNvPr id="2530" name="Picture 30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0177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1514</xdr:row>
      <xdr:rowOff>0</xdr:rowOff>
    </xdr:from>
    <xdr:to>
      <xdr:col>30</xdr:col>
      <xdr:colOff>9525</xdr:colOff>
      <xdr:row>1514</xdr:row>
      <xdr:rowOff>0</xdr:rowOff>
    </xdr:to>
    <xdr:pic>
      <xdr:nvPicPr>
        <xdr:cNvPr id="2531" name="Picture 30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0615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1515</xdr:row>
      <xdr:rowOff>0</xdr:rowOff>
    </xdr:from>
    <xdr:to>
      <xdr:col>30</xdr:col>
      <xdr:colOff>9525</xdr:colOff>
      <xdr:row>1515</xdr:row>
      <xdr:rowOff>0</xdr:rowOff>
    </xdr:to>
    <xdr:pic>
      <xdr:nvPicPr>
        <xdr:cNvPr id="2532" name="Picture 3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105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1516</xdr:row>
      <xdr:rowOff>0</xdr:rowOff>
    </xdr:from>
    <xdr:to>
      <xdr:col>30</xdr:col>
      <xdr:colOff>9525</xdr:colOff>
      <xdr:row>1516</xdr:row>
      <xdr:rowOff>0</xdr:rowOff>
    </xdr:to>
    <xdr:pic>
      <xdr:nvPicPr>
        <xdr:cNvPr id="2533" name="Picture 3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149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1517</xdr:row>
      <xdr:rowOff>0</xdr:rowOff>
    </xdr:from>
    <xdr:to>
      <xdr:col>30</xdr:col>
      <xdr:colOff>9525</xdr:colOff>
      <xdr:row>1517</xdr:row>
      <xdr:rowOff>0</xdr:rowOff>
    </xdr:to>
    <xdr:pic>
      <xdr:nvPicPr>
        <xdr:cNvPr id="2534" name="Picture 3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1930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1518</xdr:row>
      <xdr:rowOff>0</xdr:rowOff>
    </xdr:from>
    <xdr:to>
      <xdr:col>30</xdr:col>
      <xdr:colOff>9525</xdr:colOff>
      <xdr:row>1518</xdr:row>
      <xdr:rowOff>0</xdr:rowOff>
    </xdr:to>
    <xdr:pic>
      <xdr:nvPicPr>
        <xdr:cNvPr id="2535" name="Picture 3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2368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1519</xdr:row>
      <xdr:rowOff>0</xdr:rowOff>
    </xdr:from>
    <xdr:to>
      <xdr:col>30</xdr:col>
      <xdr:colOff>9525</xdr:colOff>
      <xdr:row>1519</xdr:row>
      <xdr:rowOff>0</xdr:rowOff>
    </xdr:to>
    <xdr:pic>
      <xdr:nvPicPr>
        <xdr:cNvPr id="2536" name="Picture 3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280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1520</xdr:row>
      <xdr:rowOff>0</xdr:rowOff>
    </xdr:from>
    <xdr:to>
      <xdr:col>30</xdr:col>
      <xdr:colOff>9525</xdr:colOff>
      <xdr:row>1520</xdr:row>
      <xdr:rowOff>0</xdr:rowOff>
    </xdr:to>
    <xdr:pic>
      <xdr:nvPicPr>
        <xdr:cNvPr id="2537" name="Picture 3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3244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1521</xdr:row>
      <xdr:rowOff>0</xdr:rowOff>
    </xdr:from>
    <xdr:to>
      <xdr:col>30</xdr:col>
      <xdr:colOff>9525</xdr:colOff>
      <xdr:row>1521</xdr:row>
      <xdr:rowOff>0</xdr:rowOff>
    </xdr:to>
    <xdr:pic>
      <xdr:nvPicPr>
        <xdr:cNvPr id="2538" name="Picture 3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3682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1522</xdr:row>
      <xdr:rowOff>0</xdr:rowOff>
    </xdr:from>
    <xdr:to>
      <xdr:col>30</xdr:col>
      <xdr:colOff>9525</xdr:colOff>
      <xdr:row>1522</xdr:row>
      <xdr:rowOff>0</xdr:rowOff>
    </xdr:to>
    <xdr:pic>
      <xdr:nvPicPr>
        <xdr:cNvPr id="2539" name="Picture 3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412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1523</xdr:row>
      <xdr:rowOff>0</xdr:rowOff>
    </xdr:from>
    <xdr:to>
      <xdr:col>30</xdr:col>
      <xdr:colOff>9525</xdr:colOff>
      <xdr:row>1523</xdr:row>
      <xdr:rowOff>0</xdr:rowOff>
    </xdr:to>
    <xdr:pic>
      <xdr:nvPicPr>
        <xdr:cNvPr id="2540" name="Picture 3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455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1524</xdr:row>
      <xdr:rowOff>0</xdr:rowOff>
    </xdr:from>
    <xdr:to>
      <xdr:col>30</xdr:col>
      <xdr:colOff>9525</xdr:colOff>
      <xdr:row>1524</xdr:row>
      <xdr:rowOff>0</xdr:rowOff>
    </xdr:to>
    <xdr:pic>
      <xdr:nvPicPr>
        <xdr:cNvPr id="2541" name="Picture 3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4997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1525</xdr:row>
      <xdr:rowOff>0</xdr:rowOff>
    </xdr:from>
    <xdr:to>
      <xdr:col>30</xdr:col>
      <xdr:colOff>9525</xdr:colOff>
      <xdr:row>1525</xdr:row>
      <xdr:rowOff>0</xdr:rowOff>
    </xdr:to>
    <xdr:pic>
      <xdr:nvPicPr>
        <xdr:cNvPr id="2542" name="Picture 3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5435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1526</xdr:row>
      <xdr:rowOff>0</xdr:rowOff>
    </xdr:from>
    <xdr:to>
      <xdr:col>30</xdr:col>
      <xdr:colOff>9525</xdr:colOff>
      <xdr:row>1526</xdr:row>
      <xdr:rowOff>0</xdr:rowOff>
    </xdr:to>
    <xdr:pic>
      <xdr:nvPicPr>
        <xdr:cNvPr id="2543" name="Picture 3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5873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1527</xdr:row>
      <xdr:rowOff>0</xdr:rowOff>
    </xdr:from>
    <xdr:to>
      <xdr:col>30</xdr:col>
      <xdr:colOff>9525</xdr:colOff>
      <xdr:row>1527</xdr:row>
      <xdr:rowOff>0</xdr:rowOff>
    </xdr:to>
    <xdr:pic>
      <xdr:nvPicPr>
        <xdr:cNvPr id="2544" name="Picture 3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631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1528</xdr:row>
      <xdr:rowOff>0</xdr:rowOff>
    </xdr:from>
    <xdr:to>
      <xdr:col>30</xdr:col>
      <xdr:colOff>9525</xdr:colOff>
      <xdr:row>1528</xdr:row>
      <xdr:rowOff>0</xdr:rowOff>
    </xdr:to>
    <xdr:pic>
      <xdr:nvPicPr>
        <xdr:cNvPr id="2545" name="Picture 32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675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1529</xdr:row>
      <xdr:rowOff>0</xdr:rowOff>
    </xdr:from>
    <xdr:to>
      <xdr:col>30</xdr:col>
      <xdr:colOff>9525</xdr:colOff>
      <xdr:row>1529</xdr:row>
      <xdr:rowOff>0</xdr:rowOff>
    </xdr:to>
    <xdr:pic>
      <xdr:nvPicPr>
        <xdr:cNvPr id="2546" name="Picture 32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7188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1530</xdr:row>
      <xdr:rowOff>0</xdr:rowOff>
    </xdr:from>
    <xdr:to>
      <xdr:col>30</xdr:col>
      <xdr:colOff>9525</xdr:colOff>
      <xdr:row>1530</xdr:row>
      <xdr:rowOff>0</xdr:rowOff>
    </xdr:to>
    <xdr:pic>
      <xdr:nvPicPr>
        <xdr:cNvPr id="2547" name="Picture 32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762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1531</xdr:row>
      <xdr:rowOff>0</xdr:rowOff>
    </xdr:from>
    <xdr:to>
      <xdr:col>30</xdr:col>
      <xdr:colOff>9525</xdr:colOff>
      <xdr:row>1531</xdr:row>
      <xdr:rowOff>0</xdr:rowOff>
    </xdr:to>
    <xdr:pic>
      <xdr:nvPicPr>
        <xdr:cNvPr id="2548" name="Picture 32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806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1532</xdr:row>
      <xdr:rowOff>0</xdr:rowOff>
    </xdr:from>
    <xdr:to>
      <xdr:col>30</xdr:col>
      <xdr:colOff>9525</xdr:colOff>
      <xdr:row>1532</xdr:row>
      <xdr:rowOff>0</xdr:rowOff>
    </xdr:to>
    <xdr:pic>
      <xdr:nvPicPr>
        <xdr:cNvPr id="2549" name="Picture 32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8502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1533</xdr:row>
      <xdr:rowOff>0</xdr:rowOff>
    </xdr:from>
    <xdr:to>
      <xdr:col>30</xdr:col>
      <xdr:colOff>9525</xdr:colOff>
      <xdr:row>1533</xdr:row>
      <xdr:rowOff>0</xdr:rowOff>
    </xdr:to>
    <xdr:pic>
      <xdr:nvPicPr>
        <xdr:cNvPr id="2550" name="Picture 32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894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1534</xdr:row>
      <xdr:rowOff>0</xdr:rowOff>
    </xdr:from>
    <xdr:to>
      <xdr:col>30</xdr:col>
      <xdr:colOff>9525</xdr:colOff>
      <xdr:row>1534</xdr:row>
      <xdr:rowOff>0</xdr:rowOff>
    </xdr:to>
    <xdr:pic>
      <xdr:nvPicPr>
        <xdr:cNvPr id="2551" name="Picture 32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9378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1535</xdr:row>
      <xdr:rowOff>0</xdr:rowOff>
    </xdr:from>
    <xdr:to>
      <xdr:col>30</xdr:col>
      <xdr:colOff>9525</xdr:colOff>
      <xdr:row>1535</xdr:row>
      <xdr:rowOff>0</xdr:rowOff>
    </xdr:to>
    <xdr:pic>
      <xdr:nvPicPr>
        <xdr:cNvPr id="2552" name="Picture 33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6981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1536</xdr:row>
      <xdr:rowOff>0</xdr:rowOff>
    </xdr:from>
    <xdr:to>
      <xdr:col>30</xdr:col>
      <xdr:colOff>9525</xdr:colOff>
      <xdr:row>1536</xdr:row>
      <xdr:rowOff>0</xdr:rowOff>
    </xdr:to>
    <xdr:pic>
      <xdr:nvPicPr>
        <xdr:cNvPr id="2553" name="Picture 3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70255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1537</xdr:row>
      <xdr:rowOff>0</xdr:rowOff>
    </xdr:from>
    <xdr:to>
      <xdr:col>30</xdr:col>
      <xdr:colOff>9525</xdr:colOff>
      <xdr:row>1537</xdr:row>
      <xdr:rowOff>0</xdr:rowOff>
    </xdr:to>
    <xdr:pic>
      <xdr:nvPicPr>
        <xdr:cNvPr id="2554" name="Picture 33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70693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1292</xdr:row>
      <xdr:rowOff>0</xdr:rowOff>
    </xdr:from>
    <xdr:to>
      <xdr:col>30</xdr:col>
      <xdr:colOff>9525</xdr:colOff>
      <xdr:row>1292</xdr:row>
      <xdr:rowOff>0</xdr:rowOff>
    </xdr:to>
    <xdr:pic>
      <xdr:nvPicPr>
        <xdr:cNvPr id="2555" name="Picture 3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7113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1539</xdr:row>
      <xdr:rowOff>0</xdr:rowOff>
    </xdr:from>
    <xdr:to>
      <xdr:col>30</xdr:col>
      <xdr:colOff>9525</xdr:colOff>
      <xdr:row>1539</xdr:row>
      <xdr:rowOff>0</xdr:rowOff>
    </xdr:to>
    <xdr:pic>
      <xdr:nvPicPr>
        <xdr:cNvPr id="2556" name="Picture 3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7156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1540</xdr:row>
      <xdr:rowOff>0</xdr:rowOff>
    </xdr:from>
    <xdr:to>
      <xdr:col>30</xdr:col>
      <xdr:colOff>9525</xdr:colOff>
      <xdr:row>1540</xdr:row>
      <xdr:rowOff>0</xdr:rowOff>
    </xdr:to>
    <xdr:pic>
      <xdr:nvPicPr>
        <xdr:cNvPr id="2557" name="Picture 3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7200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1321</xdr:row>
      <xdr:rowOff>0</xdr:rowOff>
    </xdr:from>
    <xdr:to>
      <xdr:col>30</xdr:col>
      <xdr:colOff>9525</xdr:colOff>
      <xdr:row>1321</xdr:row>
      <xdr:rowOff>0</xdr:rowOff>
    </xdr:to>
    <xdr:pic>
      <xdr:nvPicPr>
        <xdr:cNvPr id="2558" name="Picture 33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72445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1542</xdr:row>
      <xdr:rowOff>0</xdr:rowOff>
    </xdr:from>
    <xdr:to>
      <xdr:col>30</xdr:col>
      <xdr:colOff>9525</xdr:colOff>
      <xdr:row>1542</xdr:row>
      <xdr:rowOff>0</xdr:rowOff>
    </xdr:to>
    <xdr:pic>
      <xdr:nvPicPr>
        <xdr:cNvPr id="2559" name="Picture 33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72884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1543</xdr:row>
      <xdr:rowOff>0</xdr:rowOff>
    </xdr:from>
    <xdr:to>
      <xdr:col>30</xdr:col>
      <xdr:colOff>9525</xdr:colOff>
      <xdr:row>1543</xdr:row>
      <xdr:rowOff>0</xdr:rowOff>
    </xdr:to>
    <xdr:pic>
      <xdr:nvPicPr>
        <xdr:cNvPr id="2560" name="Picture 33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7332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1544</xdr:row>
      <xdr:rowOff>0</xdr:rowOff>
    </xdr:from>
    <xdr:to>
      <xdr:col>30</xdr:col>
      <xdr:colOff>9525</xdr:colOff>
      <xdr:row>1544</xdr:row>
      <xdr:rowOff>0</xdr:rowOff>
    </xdr:to>
    <xdr:pic>
      <xdr:nvPicPr>
        <xdr:cNvPr id="2561" name="Picture 33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73760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1545</xdr:row>
      <xdr:rowOff>0</xdr:rowOff>
    </xdr:from>
    <xdr:to>
      <xdr:col>30</xdr:col>
      <xdr:colOff>9525</xdr:colOff>
      <xdr:row>1545</xdr:row>
      <xdr:rowOff>0</xdr:rowOff>
    </xdr:to>
    <xdr:pic>
      <xdr:nvPicPr>
        <xdr:cNvPr id="2562" name="Picture 34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74198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1546</xdr:row>
      <xdr:rowOff>0</xdr:rowOff>
    </xdr:from>
    <xdr:to>
      <xdr:col>30</xdr:col>
      <xdr:colOff>9525</xdr:colOff>
      <xdr:row>1546</xdr:row>
      <xdr:rowOff>0</xdr:rowOff>
    </xdr:to>
    <xdr:pic>
      <xdr:nvPicPr>
        <xdr:cNvPr id="2563" name="Picture 34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44775" y="674636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1547</xdr:row>
      <xdr:rowOff>0</xdr:rowOff>
    </xdr:from>
    <xdr:to>
      <xdr:col>30</xdr:col>
      <xdr:colOff>9525</xdr:colOff>
      <xdr:row>1547</xdr:row>
      <xdr:rowOff>0</xdr:rowOff>
    </xdr:to>
    <xdr:pic>
      <xdr:nvPicPr>
        <xdr:cNvPr id="2564" name="Picture 34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507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1462</xdr:row>
      <xdr:rowOff>0</xdr:rowOff>
    </xdr:from>
    <xdr:to>
      <xdr:col>30</xdr:col>
      <xdr:colOff>9525</xdr:colOff>
      <xdr:row>1462</xdr:row>
      <xdr:rowOff>0</xdr:rowOff>
    </xdr:to>
    <xdr:pic>
      <xdr:nvPicPr>
        <xdr:cNvPr id="2565" name="Picture 34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551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1549</xdr:row>
      <xdr:rowOff>0</xdr:rowOff>
    </xdr:from>
    <xdr:to>
      <xdr:col>30</xdr:col>
      <xdr:colOff>9525</xdr:colOff>
      <xdr:row>1549</xdr:row>
      <xdr:rowOff>0</xdr:rowOff>
    </xdr:to>
    <xdr:pic>
      <xdr:nvPicPr>
        <xdr:cNvPr id="2566" name="Picture 34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595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1550</xdr:row>
      <xdr:rowOff>0</xdr:rowOff>
    </xdr:from>
    <xdr:to>
      <xdr:col>30</xdr:col>
      <xdr:colOff>9525</xdr:colOff>
      <xdr:row>1550</xdr:row>
      <xdr:rowOff>0</xdr:rowOff>
    </xdr:to>
    <xdr:pic>
      <xdr:nvPicPr>
        <xdr:cNvPr id="2567" name="Picture 34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6389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1551</xdr:row>
      <xdr:rowOff>0</xdr:rowOff>
    </xdr:from>
    <xdr:to>
      <xdr:col>30</xdr:col>
      <xdr:colOff>9525</xdr:colOff>
      <xdr:row>1551</xdr:row>
      <xdr:rowOff>0</xdr:rowOff>
    </xdr:to>
    <xdr:pic>
      <xdr:nvPicPr>
        <xdr:cNvPr id="2568" name="Picture 34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6827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1552</xdr:row>
      <xdr:rowOff>0</xdr:rowOff>
    </xdr:from>
    <xdr:to>
      <xdr:col>30</xdr:col>
      <xdr:colOff>9525</xdr:colOff>
      <xdr:row>1552</xdr:row>
      <xdr:rowOff>0</xdr:rowOff>
    </xdr:to>
    <xdr:pic>
      <xdr:nvPicPr>
        <xdr:cNvPr id="2569" name="Picture 34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7265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1505</xdr:row>
      <xdr:rowOff>0</xdr:rowOff>
    </xdr:from>
    <xdr:to>
      <xdr:col>30</xdr:col>
      <xdr:colOff>9525</xdr:colOff>
      <xdr:row>1505</xdr:row>
      <xdr:rowOff>0</xdr:rowOff>
    </xdr:to>
    <xdr:pic>
      <xdr:nvPicPr>
        <xdr:cNvPr id="2570" name="Picture 34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770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1554</xdr:row>
      <xdr:rowOff>0</xdr:rowOff>
    </xdr:from>
    <xdr:to>
      <xdr:col>30</xdr:col>
      <xdr:colOff>9525</xdr:colOff>
      <xdr:row>1554</xdr:row>
      <xdr:rowOff>0</xdr:rowOff>
    </xdr:to>
    <xdr:pic>
      <xdr:nvPicPr>
        <xdr:cNvPr id="2571" name="Picture 34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8141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1555</xdr:row>
      <xdr:rowOff>0</xdr:rowOff>
    </xdr:from>
    <xdr:to>
      <xdr:col>30</xdr:col>
      <xdr:colOff>9525</xdr:colOff>
      <xdr:row>1555</xdr:row>
      <xdr:rowOff>0</xdr:rowOff>
    </xdr:to>
    <xdr:pic>
      <xdr:nvPicPr>
        <xdr:cNvPr id="2572" name="Picture 35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858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1556</xdr:row>
      <xdr:rowOff>0</xdr:rowOff>
    </xdr:from>
    <xdr:to>
      <xdr:col>30</xdr:col>
      <xdr:colOff>9525</xdr:colOff>
      <xdr:row>1556</xdr:row>
      <xdr:rowOff>0</xdr:rowOff>
    </xdr:to>
    <xdr:pic>
      <xdr:nvPicPr>
        <xdr:cNvPr id="2573" name="Picture 35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9018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1557</xdr:row>
      <xdr:rowOff>0</xdr:rowOff>
    </xdr:from>
    <xdr:to>
      <xdr:col>30</xdr:col>
      <xdr:colOff>9525</xdr:colOff>
      <xdr:row>1557</xdr:row>
      <xdr:rowOff>0</xdr:rowOff>
    </xdr:to>
    <xdr:pic>
      <xdr:nvPicPr>
        <xdr:cNvPr id="2574" name="Picture 35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9456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1558</xdr:row>
      <xdr:rowOff>0</xdr:rowOff>
    </xdr:from>
    <xdr:to>
      <xdr:col>30</xdr:col>
      <xdr:colOff>9525</xdr:colOff>
      <xdr:row>1558</xdr:row>
      <xdr:rowOff>0</xdr:rowOff>
    </xdr:to>
    <xdr:pic>
      <xdr:nvPicPr>
        <xdr:cNvPr id="2575" name="Picture 35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7989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1559</xdr:row>
      <xdr:rowOff>0</xdr:rowOff>
    </xdr:from>
    <xdr:to>
      <xdr:col>30</xdr:col>
      <xdr:colOff>9525</xdr:colOff>
      <xdr:row>1559</xdr:row>
      <xdr:rowOff>0</xdr:rowOff>
    </xdr:to>
    <xdr:pic>
      <xdr:nvPicPr>
        <xdr:cNvPr id="2576" name="Picture 35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033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1560</xdr:row>
      <xdr:rowOff>0</xdr:rowOff>
    </xdr:from>
    <xdr:to>
      <xdr:col>30</xdr:col>
      <xdr:colOff>9525</xdr:colOff>
      <xdr:row>1560</xdr:row>
      <xdr:rowOff>0</xdr:rowOff>
    </xdr:to>
    <xdr:pic>
      <xdr:nvPicPr>
        <xdr:cNvPr id="2577" name="Picture 35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0770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1561</xdr:row>
      <xdr:rowOff>0</xdr:rowOff>
    </xdr:from>
    <xdr:to>
      <xdr:col>30</xdr:col>
      <xdr:colOff>9525</xdr:colOff>
      <xdr:row>1561</xdr:row>
      <xdr:rowOff>0</xdr:rowOff>
    </xdr:to>
    <xdr:pic>
      <xdr:nvPicPr>
        <xdr:cNvPr id="2578" name="Picture 35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1208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1562</xdr:row>
      <xdr:rowOff>0</xdr:rowOff>
    </xdr:from>
    <xdr:to>
      <xdr:col>30</xdr:col>
      <xdr:colOff>9525</xdr:colOff>
      <xdr:row>1562</xdr:row>
      <xdr:rowOff>0</xdr:rowOff>
    </xdr:to>
    <xdr:pic>
      <xdr:nvPicPr>
        <xdr:cNvPr id="2579" name="Picture 35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1647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1563</xdr:row>
      <xdr:rowOff>0</xdr:rowOff>
    </xdr:from>
    <xdr:to>
      <xdr:col>30</xdr:col>
      <xdr:colOff>9525</xdr:colOff>
      <xdr:row>1563</xdr:row>
      <xdr:rowOff>0</xdr:rowOff>
    </xdr:to>
    <xdr:pic>
      <xdr:nvPicPr>
        <xdr:cNvPr id="2580" name="Picture 35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208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1564</xdr:row>
      <xdr:rowOff>0</xdr:rowOff>
    </xdr:from>
    <xdr:to>
      <xdr:col>30</xdr:col>
      <xdr:colOff>9525</xdr:colOff>
      <xdr:row>1564</xdr:row>
      <xdr:rowOff>0</xdr:rowOff>
    </xdr:to>
    <xdr:pic>
      <xdr:nvPicPr>
        <xdr:cNvPr id="2581" name="Picture 35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2523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1565</xdr:row>
      <xdr:rowOff>0</xdr:rowOff>
    </xdr:from>
    <xdr:to>
      <xdr:col>30</xdr:col>
      <xdr:colOff>9525</xdr:colOff>
      <xdr:row>1565</xdr:row>
      <xdr:rowOff>0</xdr:rowOff>
    </xdr:to>
    <xdr:pic>
      <xdr:nvPicPr>
        <xdr:cNvPr id="2582" name="Picture 36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2961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1566</xdr:row>
      <xdr:rowOff>0</xdr:rowOff>
    </xdr:from>
    <xdr:to>
      <xdr:col>30</xdr:col>
      <xdr:colOff>9525</xdr:colOff>
      <xdr:row>1566</xdr:row>
      <xdr:rowOff>0</xdr:rowOff>
    </xdr:to>
    <xdr:pic>
      <xdr:nvPicPr>
        <xdr:cNvPr id="2583" name="Picture 36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3399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1567</xdr:row>
      <xdr:rowOff>0</xdr:rowOff>
    </xdr:from>
    <xdr:to>
      <xdr:col>30</xdr:col>
      <xdr:colOff>9525</xdr:colOff>
      <xdr:row>1567</xdr:row>
      <xdr:rowOff>0</xdr:rowOff>
    </xdr:to>
    <xdr:pic>
      <xdr:nvPicPr>
        <xdr:cNvPr id="2382" name="Picture 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383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1568</xdr:row>
      <xdr:rowOff>0</xdr:rowOff>
    </xdr:from>
    <xdr:to>
      <xdr:col>30</xdr:col>
      <xdr:colOff>9525</xdr:colOff>
      <xdr:row>1568</xdr:row>
      <xdr:rowOff>0</xdr:rowOff>
    </xdr:to>
    <xdr:pic>
      <xdr:nvPicPr>
        <xdr:cNvPr id="2383" name="Picture 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427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1569</xdr:row>
      <xdr:rowOff>0</xdr:rowOff>
    </xdr:from>
    <xdr:to>
      <xdr:col>30</xdr:col>
      <xdr:colOff>9525</xdr:colOff>
      <xdr:row>1569</xdr:row>
      <xdr:rowOff>0</xdr:rowOff>
    </xdr:to>
    <xdr:pic>
      <xdr:nvPicPr>
        <xdr:cNvPr id="2384" name="Picture 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471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1570</xdr:row>
      <xdr:rowOff>0</xdr:rowOff>
    </xdr:from>
    <xdr:to>
      <xdr:col>30</xdr:col>
      <xdr:colOff>9525</xdr:colOff>
      <xdr:row>1570</xdr:row>
      <xdr:rowOff>0</xdr:rowOff>
    </xdr:to>
    <xdr:pic>
      <xdr:nvPicPr>
        <xdr:cNvPr id="2385" name="Picture 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5152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1571</xdr:row>
      <xdr:rowOff>0</xdr:rowOff>
    </xdr:from>
    <xdr:to>
      <xdr:col>30</xdr:col>
      <xdr:colOff>9525</xdr:colOff>
      <xdr:row>1571</xdr:row>
      <xdr:rowOff>0</xdr:rowOff>
    </xdr:to>
    <xdr:pic>
      <xdr:nvPicPr>
        <xdr:cNvPr id="2386" name="Picture 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5590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1572</xdr:row>
      <xdr:rowOff>0</xdr:rowOff>
    </xdr:from>
    <xdr:to>
      <xdr:col>30</xdr:col>
      <xdr:colOff>9525</xdr:colOff>
      <xdr:row>1572</xdr:row>
      <xdr:rowOff>0</xdr:rowOff>
    </xdr:to>
    <xdr:pic>
      <xdr:nvPicPr>
        <xdr:cNvPr id="2387" name="Picture 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602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1573</xdr:row>
      <xdr:rowOff>0</xdr:rowOff>
    </xdr:from>
    <xdr:to>
      <xdr:col>30</xdr:col>
      <xdr:colOff>9525</xdr:colOff>
      <xdr:row>1573</xdr:row>
      <xdr:rowOff>0</xdr:rowOff>
    </xdr:to>
    <xdr:pic>
      <xdr:nvPicPr>
        <xdr:cNvPr id="2388" name="Picture 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646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1574</xdr:row>
      <xdr:rowOff>0</xdr:rowOff>
    </xdr:from>
    <xdr:to>
      <xdr:col>30</xdr:col>
      <xdr:colOff>9525</xdr:colOff>
      <xdr:row>1574</xdr:row>
      <xdr:rowOff>0</xdr:rowOff>
    </xdr:to>
    <xdr:pic>
      <xdr:nvPicPr>
        <xdr:cNvPr id="2389" name="Picture 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6904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1575</xdr:row>
      <xdr:rowOff>0</xdr:rowOff>
    </xdr:from>
    <xdr:to>
      <xdr:col>30</xdr:col>
      <xdr:colOff>9525</xdr:colOff>
      <xdr:row>1575</xdr:row>
      <xdr:rowOff>0</xdr:rowOff>
    </xdr:to>
    <xdr:pic>
      <xdr:nvPicPr>
        <xdr:cNvPr id="2390" name="Picture 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734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1576</xdr:row>
      <xdr:rowOff>0</xdr:rowOff>
    </xdr:from>
    <xdr:to>
      <xdr:col>30</xdr:col>
      <xdr:colOff>9525</xdr:colOff>
      <xdr:row>1576</xdr:row>
      <xdr:rowOff>0</xdr:rowOff>
    </xdr:to>
    <xdr:pic>
      <xdr:nvPicPr>
        <xdr:cNvPr id="2391" name="Picture 1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7781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1577</xdr:row>
      <xdr:rowOff>0</xdr:rowOff>
    </xdr:from>
    <xdr:to>
      <xdr:col>30</xdr:col>
      <xdr:colOff>9525</xdr:colOff>
      <xdr:row>1577</xdr:row>
      <xdr:rowOff>0</xdr:rowOff>
    </xdr:to>
    <xdr:pic>
      <xdr:nvPicPr>
        <xdr:cNvPr id="2392" name="Picture 11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8219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1578</xdr:row>
      <xdr:rowOff>0</xdr:rowOff>
    </xdr:from>
    <xdr:to>
      <xdr:col>30</xdr:col>
      <xdr:colOff>9525</xdr:colOff>
      <xdr:row>1578</xdr:row>
      <xdr:rowOff>0</xdr:rowOff>
    </xdr:to>
    <xdr:pic>
      <xdr:nvPicPr>
        <xdr:cNvPr id="2393" name="Picture 1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865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1579</xdr:row>
      <xdr:rowOff>0</xdr:rowOff>
    </xdr:from>
    <xdr:to>
      <xdr:col>30</xdr:col>
      <xdr:colOff>9525</xdr:colOff>
      <xdr:row>1579</xdr:row>
      <xdr:rowOff>0</xdr:rowOff>
    </xdr:to>
    <xdr:pic>
      <xdr:nvPicPr>
        <xdr:cNvPr id="2394" name="Picture 1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909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1513</xdr:row>
      <xdr:rowOff>0</xdr:rowOff>
    </xdr:from>
    <xdr:to>
      <xdr:col>30</xdr:col>
      <xdr:colOff>9525</xdr:colOff>
      <xdr:row>1513</xdr:row>
      <xdr:rowOff>0</xdr:rowOff>
    </xdr:to>
    <xdr:pic>
      <xdr:nvPicPr>
        <xdr:cNvPr id="2395" name="Picture 1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9533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1581</xdr:row>
      <xdr:rowOff>0</xdr:rowOff>
    </xdr:from>
    <xdr:to>
      <xdr:col>30</xdr:col>
      <xdr:colOff>9525</xdr:colOff>
      <xdr:row>1581</xdr:row>
      <xdr:rowOff>0</xdr:rowOff>
    </xdr:to>
    <xdr:pic>
      <xdr:nvPicPr>
        <xdr:cNvPr id="2396" name="Picture 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89971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1582</xdr:row>
      <xdr:rowOff>0</xdr:rowOff>
    </xdr:from>
    <xdr:to>
      <xdr:col>30</xdr:col>
      <xdr:colOff>9525</xdr:colOff>
      <xdr:row>1582</xdr:row>
      <xdr:rowOff>0</xdr:rowOff>
    </xdr:to>
    <xdr:pic>
      <xdr:nvPicPr>
        <xdr:cNvPr id="2397" name="Picture 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0410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1583</xdr:row>
      <xdr:rowOff>0</xdr:rowOff>
    </xdr:from>
    <xdr:to>
      <xdr:col>30</xdr:col>
      <xdr:colOff>9525</xdr:colOff>
      <xdr:row>1583</xdr:row>
      <xdr:rowOff>0</xdr:rowOff>
    </xdr:to>
    <xdr:pic>
      <xdr:nvPicPr>
        <xdr:cNvPr id="2398" name="Picture 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08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1584</xdr:row>
      <xdr:rowOff>0</xdr:rowOff>
    </xdr:from>
    <xdr:to>
      <xdr:col>30</xdr:col>
      <xdr:colOff>9525</xdr:colOff>
      <xdr:row>1584</xdr:row>
      <xdr:rowOff>0</xdr:rowOff>
    </xdr:to>
    <xdr:pic>
      <xdr:nvPicPr>
        <xdr:cNvPr id="2399" name="Picture 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1286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1548</xdr:row>
      <xdr:rowOff>0</xdr:rowOff>
    </xdr:from>
    <xdr:to>
      <xdr:col>30</xdr:col>
      <xdr:colOff>9525</xdr:colOff>
      <xdr:row>1548</xdr:row>
      <xdr:rowOff>0</xdr:rowOff>
    </xdr:to>
    <xdr:pic>
      <xdr:nvPicPr>
        <xdr:cNvPr id="2400" name="Picture 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1724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1586</xdr:row>
      <xdr:rowOff>0</xdr:rowOff>
    </xdr:from>
    <xdr:to>
      <xdr:col>30</xdr:col>
      <xdr:colOff>9525</xdr:colOff>
      <xdr:row>1586</xdr:row>
      <xdr:rowOff>0</xdr:rowOff>
    </xdr:to>
    <xdr:pic>
      <xdr:nvPicPr>
        <xdr:cNvPr id="2401" name="Picture 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2162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1587</xdr:row>
      <xdr:rowOff>0</xdr:rowOff>
    </xdr:from>
    <xdr:to>
      <xdr:col>30</xdr:col>
      <xdr:colOff>9525</xdr:colOff>
      <xdr:row>1587</xdr:row>
      <xdr:rowOff>0</xdr:rowOff>
    </xdr:to>
    <xdr:pic>
      <xdr:nvPicPr>
        <xdr:cNvPr id="2402" name="Picture 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260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1588</xdr:row>
      <xdr:rowOff>0</xdr:rowOff>
    </xdr:from>
    <xdr:to>
      <xdr:col>30</xdr:col>
      <xdr:colOff>9525</xdr:colOff>
      <xdr:row>1588</xdr:row>
      <xdr:rowOff>0</xdr:rowOff>
    </xdr:to>
    <xdr:pic>
      <xdr:nvPicPr>
        <xdr:cNvPr id="2403" name="Picture 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3039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1589</xdr:row>
      <xdr:rowOff>0</xdr:rowOff>
    </xdr:from>
    <xdr:to>
      <xdr:col>30</xdr:col>
      <xdr:colOff>9525</xdr:colOff>
      <xdr:row>1589</xdr:row>
      <xdr:rowOff>0</xdr:rowOff>
    </xdr:to>
    <xdr:pic>
      <xdr:nvPicPr>
        <xdr:cNvPr id="2404" name="Picture 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3477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1590</xdr:row>
      <xdr:rowOff>0</xdr:rowOff>
    </xdr:from>
    <xdr:to>
      <xdr:col>30</xdr:col>
      <xdr:colOff>9525</xdr:colOff>
      <xdr:row>1590</xdr:row>
      <xdr:rowOff>0</xdr:rowOff>
    </xdr:to>
    <xdr:pic>
      <xdr:nvPicPr>
        <xdr:cNvPr id="2405" name="Picture 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3915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1591</xdr:row>
      <xdr:rowOff>0</xdr:rowOff>
    </xdr:from>
    <xdr:to>
      <xdr:col>30</xdr:col>
      <xdr:colOff>9525</xdr:colOff>
      <xdr:row>1591</xdr:row>
      <xdr:rowOff>0</xdr:rowOff>
    </xdr:to>
    <xdr:pic>
      <xdr:nvPicPr>
        <xdr:cNvPr id="2406" name="Picture 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435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1592</xdr:row>
      <xdr:rowOff>0</xdr:rowOff>
    </xdr:from>
    <xdr:to>
      <xdr:col>30</xdr:col>
      <xdr:colOff>9525</xdr:colOff>
      <xdr:row>1592</xdr:row>
      <xdr:rowOff>0</xdr:rowOff>
    </xdr:to>
    <xdr:pic>
      <xdr:nvPicPr>
        <xdr:cNvPr id="2407" name="Picture 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4791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1593</xdr:row>
      <xdr:rowOff>0</xdr:rowOff>
    </xdr:from>
    <xdr:to>
      <xdr:col>30</xdr:col>
      <xdr:colOff>9525</xdr:colOff>
      <xdr:row>1593</xdr:row>
      <xdr:rowOff>0</xdr:rowOff>
    </xdr:to>
    <xdr:pic>
      <xdr:nvPicPr>
        <xdr:cNvPr id="2408" name="Picture 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5229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1594</xdr:row>
      <xdr:rowOff>0</xdr:rowOff>
    </xdr:from>
    <xdr:to>
      <xdr:col>30</xdr:col>
      <xdr:colOff>9525</xdr:colOff>
      <xdr:row>1594</xdr:row>
      <xdr:rowOff>0</xdr:rowOff>
    </xdr:to>
    <xdr:pic>
      <xdr:nvPicPr>
        <xdr:cNvPr id="2409" name="Picture 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5667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1595</xdr:row>
      <xdr:rowOff>0</xdr:rowOff>
    </xdr:from>
    <xdr:to>
      <xdr:col>30</xdr:col>
      <xdr:colOff>9525</xdr:colOff>
      <xdr:row>1595</xdr:row>
      <xdr:rowOff>0</xdr:rowOff>
    </xdr:to>
    <xdr:pic>
      <xdr:nvPicPr>
        <xdr:cNvPr id="2410" name="Picture 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6106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1596</xdr:row>
      <xdr:rowOff>0</xdr:rowOff>
    </xdr:from>
    <xdr:to>
      <xdr:col>30</xdr:col>
      <xdr:colOff>9525</xdr:colOff>
      <xdr:row>1596</xdr:row>
      <xdr:rowOff>0</xdr:rowOff>
    </xdr:to>
    <xdr:pic>
      <xdr:nvPicPr>
        <xdr:cNvPr id="2411" name="Picture 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65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1596</xdr:row>
      <xdr:rowOff>0</xdr:rowOff>
    </xdr:from>
    <xdr:to>
      <xdr:col>30</xdr:col>
      <xdr:colOff>123825</xdr:colOff>
      <xdr:row>1596</xdr:row>
      <xdr:rowOff>123825</xdr:rowOff>
    </xdr:to>
    <xdr:pic>
      <xdr:nvPicPr>
        <xdr:cNvPr id="2412" name="Picture 31" descr="http://www.cgf.cz/App_Themes/CGFportal7/images/status_EGANOACTIVE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01925" y="696982350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1597</xdr:row>
      <xdr:rowOff>0</xdr:rowOff>
    </xdr:from>
    <xdr:to>
      <xdr:col>30</xdr:col>
      <xdr:colOff>9525</xdr:colOff>
      <xdr:row>1597</xdr:row>
      <xdr:rowOff>0</xdr:rowOff>
    </xdr:to>
    <xdr:pic>
      <xdr:nvPicPr>
        <xdr:cNvPr id="2413" name="Picture 32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698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1598</xdr:row>
      <xdr:rowOff>0</xdr:rowOff>
    </xdr:from>
    <xdr:to>
      <xdr:col>30</xdr:col>
      <xdr:colOff>9525</xdr:colOff>
      <xdr:row>1598</xdr:row>
      <xdr:rowOff>0</xdr:rowOff>
    </xdr:to>
    <xdr:pic>
      <xdr:nvPicPr>
        <xdr:cNvPr id="2414" name="Picture 33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742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1599</xdr:row>
      <xdr:rowOff>0</xdr:rowOff>
    </xdr:from>
    <xdr:to>
      <xdr:col>30</xdr:col>
      <xdr:colOff>9525</xdr:colOff>
      <xdr:row>1599</xdr:row>
      <xdr:rowOff>0</xdr:rowOff>
    </xdr:to>
    <xdr:pic>
      <xdr:nvPicPr>
        <xdr:cNvPr id="2415" name="Picture 34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785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1600</xdr:row>
      <xdr:rowOff>0</xdr:rowOff>
    </xdr:from>
    <xdr:to>
      <xdr:col>30</xdr:col>
      <xdr:colOff>9525</xdr:colOff>
      <xdr:row>1600</xdr:row>
      <xdr:rowOff>0</xdr:rowOff>
    </xdr:to>
    <xdr:pic>
      <xdr:nvPicPr>
        <xdr:cNvPr id="2416" name="Picture 35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8296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1601</xdr:row>
      <xdr:rowOff>0</xdr:rowOff>
    </xdr:from>
    <xdr:to>
      <xdr:col>30</xdr:col>
      <xdr:colOff>9525</xdr:colOff>
      <xdr:row>1601</xdr:row>
      <xdr:rowOff>0</xdr:rowOff>
    </xdr:to>
    <xdr:pic>
      <xdr:nvPicPr>
        <xdr:cNvPr id="2417" name="Picture 36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8734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1602</xdr:row>
      <xdr:rowOff>0</xdr:rowOff>
    </xdr:from>
    <xdr:to>
      <xdr:col>30</xdr:col>
      <xdr:colOff>9525</xdr:colOff>
      <xdr:row>1602</xdr:row>
      <xdr:rowOff>0</xdr:rowOff>
    </xdr:to>
    <xdr:pic>
      <xdr:nvPicPr>
        <xdr:cNvPr id="2418" name="Picture 3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917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1603</xdr:row>
      <xdr:rowOff>0</xdr:rowOff>
    </xdr:from>
    <xdr:to>
      <xdr:col>30</xdr:col>
      <xdr:colOff>9525</xdr:colOff>
      <xdr:row>1603</xdr:row>
      <xdr:rowOff>0</xdr:rowOff>
    </xdr:to>
    <xdr:pic>
      <xdr:nvPicPr>
        <xdr:cNvPr id="2419" name="Picture 3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69961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1604</xdr:row>
      <xdr:rowOff>0</xdr:rowOff>
    </xdr:from>
    <xdr:to>
      <xdr:col>30</xdr:col>
      <xdr:colOff>9525</xdr:colOff>
      <xdr:row>1604</xdr:row>
      <xdr:rowOff>0</xdr:rowOff>
    </xdr:to>
    <xdr:pic>
      <xdr:nvPicPr>
        <xdr:cNvPr id="2420" name="Picture 3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7000494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cgf.cz/TournResultGolfer.aspx?IDTournament=288274148&amp;IDGolfer=240867528" TargetMode="External"/><Relationship Id="rId21" Type="http://schemas.openxmlformats.org/officeDocument/2006/relationships/hyperlink" Target="http://www.cgf.cz/TournResultGolfer.aspx?IDTournament=15089843&amp;IDGolfer=9828521" TargetMode="External"/><Relationship Id="rId170" Type="http://schemas.openxmlformats.org/officeDocument/2006/relationships/hyperlink" Target="http://www.cgf.cz/TournResultGolfer.aspx?IDTournament=115456228&amp;IDGolfer=67932402" TargetMode="External"/><Relationship Id="rId268" Type="http://schemas.openxmlformats.org/officeDocument/2006/relationships/hyperlink" Target="http://www.cgf.cz/TournResultGolfer.aspx?IDTournament=115484341&amp;IDGolfer=34619144" TargetMode="External"/><Relationship Id="rId475" Type="http://schemas.openxmlformats.org/officeDocument/2006/relationships/hyperlink" Target="http://www.cgf.cz/TournResultGolfer.aspx?IDTournament=143261333&amp;IDGolfer=18692984" TargetMode="External"/><Relationship Id="rId682" Type="http://schemas.openxmlformats.org/officeDocument/2006/relationships/hyperlink" Target="http://www.cgf.cz/TournResultGolfer.aspx?IDTournament=175883514&amp;IDGolfer=16470092" TargetMode="External"/><Relationship Id="rId128" Type="http://schemas.openxmlformats.org/officeDocument/2006/relationships/hyperlink" Target="http://www.cgf.cz/TournResultGolfer.aspx?IDTournament=103447546&amp;IDGolfer=88538533" TargetMode="External"/><Relationship Id="rId335" Type="http://schemas.openxmlformats.org/officeDocument/2006/relationships/hyperlink" Target="http://www.cgf.cz/TournResultGolfer.aspx?IDTournament=124367126&amp;IDGolfer=52257638" TargetMode="External"/><Relationship Id="rId542" Type="http://schemas.openxmlformats.org/officeDocument/2006/relationships/hyperlink" Target="http://www.cgf.cz/TournResultGolfer.aspx?IDTournament=126678300&amp;IDGolfer=52929326" TargetMode="External"/><Relationship Id="rId987" Type="http://schemas.openxmlformats.org/officeDocument/2006/relationships/hyperlink" Target="http://www.cgf.cz/TournResultGolfer.aspx?IDTournament=226824601&amp;IDGolfer=48592166" TargetMode="External"/><Relationship Id="rId1172" Type="http://schemas.openxmlformats.org/officeDocument/2006/relationships/hyperlink" Target="http://www.cgf.cz/TournResultGolfer.aspx?IDTournament=241145761&amp;IDGolfer=89695919" TargetMode="External"/><Relationship Id="rId402" Type="http://schemas.openxmlformats.org/officeDocument/2006/relationships/hyperlink" Target="http://www.cgf.cz/TournResultGolfer.aspx?IDTournament=149030839&amp;IDGolfer=66875842" TargetMode="External"/><Relationship Id="rId847" Type="http://schemas.openxmlformats.org/officeDocument/2006/relationships/hyperlink" Target="http://www.cgf.cz/TournResultGolfer.aspx?IdTournament=198272583&amp;IDGolfer=45026912" TargetMode="External"/><Relationship Id="rId1032" Type="http://schemas.openxmlformats.org/officeDocument/2006/relationships/hyperlink" Target="http://www.cgf.cz/TournResultGolfer.aspx?IDTournament=202695504&amp;IDGolfer=89695919" TargetMode="External"/><Relationship Id="rId1477" Type="http://schemas.openxmlformats.org/officeDocument/2006/relationships/hyperlink" Target="http://www.cgf.cz/TournResultGolfer.aspx?IDTournament=278788790&amp;IDGolfer=67932402" TargetMode="External"/><Relationship Id="rId707" Type="http://schemas.openxmlformats.org/officeDocument/2006/relationships/hyperlink" Target="http://www.cgf.cz/TournResultGolfer.aspx?IDTournament=180196325&amp;IDGolfer=34619144" TargetMode="External"/><Relationship Id="rId914" Type="http://schemas.openxmlformats.org/officeDocument/2006/relationships/hyperlink" Target="http://www.cgf.cz/TournResultGolfer.aspx?IDTournament=211255369&amp;IDGolfer=84319911" TargetMode="External"/><Relationship Id="rId1337" Type="http://schemas.openxmlformats.org/officeDocument/2006/relationships/hyperlink" Target="http://www.cgf.cz/TournResultGolfer.aspx?IDTournament=267117707&amp;IDGolfer=30077830" TargetMode="External"/><Relationship Id="rId1544" Type="http://schemas.openxmlformats.org/officeDocument/2006/relationships/hyperlink" Target="http://www.cgf.cz/TournResultGolfer.aspx?IDTournament=288279575&amp;IDGolfer=61508659" TargetMode="External"/><Relationship Id="rId43" Type="http://schemas.openxmlformats.org/officeDocument/2006/relationships/hyperlink" Target="http://www.cgf.cz/TournResultGolfer.aspx?IDTournament=27539414&amp;IDGolfer=9828521" TargetMode="External"/><Relationship Id="rId1404" Type="http://schemas.openxmlformats.org/officeDocument/2006/relationships/hyperlink" Target="http://www.cgf.cz/TournResultGolfer.aspx?IDTournament=263352730&amp;IDGolfer=68743651" TargetMode="External"/><Relationship Id="rId192" Type="http://schemas.openxmlformats.org/officeDocument/2006/relationships/hyperlink" Target="http://www.cgf.cz/TournResultGolfer.aspx?IDTournament=105492382&amp;IDGolfer=97818715" TargetMode="External"/><Relationship Id="rId497" Type="http://schemas.openxmlformats.org/officeDocument/2006/relationships/hyperlink" Target="http://www.cgf.cz/TournResultGolfer.aspx?IDTournament=125791805&amp;IDGolfer=4347966" TargetMode="External"/><Relationship Id="rId357" Type="http://schemas.openxmlformats.org/officeDocument/2006/relationships/hyperlink" Target="http://www.cgf.cz/TournResultGolfer.aspx?IDTournament=141188760&amp;IDGolfer=89695919" TargetMode="External"/><Relationship Id="rId1110" Type="http://schemas.openxmlformats.org/officeDocument/2006/relationships/hyperlink" Target="http://www.cgf.cz/TournResultGolfer.aspx?IDTournament=102396361&amp;IDGolfer=87000810" TargetMode="External"/><Relationship Id="rId1194" Type="http://schemas.openxmlformats.org/officeDocument/2006/relationships/hyperlink" Target="http://www.cgf.cz/TournResultGolfer.aspx?IDTournament=238712050&amp;IDGolfer=102059178" TargetMode="External"/><Relationship Id="rId1208" Type="http://schemas.openxmlformats.org/officeDocument/2006/relationships/hyperlink" Target="http://www.cgf.cz/TournResultGolfer.aspx?IDTournament=260703796&amp;IDGolfer=51803835" TargetMode="External"/><Relationship Id="rId1415" Type="http://schemas.openxmlformats.org/officeDocument/2006/relationships/hyperlink" Target="http://www.cgf.cz/TournResultGolfer.aspx?IDTournament=263352730&amp;IDGolfer=19093156" TargetMode="External"/><Relationship Id="rId54" Type="http://schemas.openxmlformats.org/officeDocument/2006/relationships/hyperlink" Target="http://www.cgf.cz/TournResultGolfer.aspx?IDTournament=27539414&amp;IDGolfer=67440976" TargetMode="External"/><Relationship Id="rId217" Type="http://schemas.openxmlformats.org/officeDocument/2006/relationships/hyperlink" Target="http://www.cgf.cz/TournResultGolfer.aspx?IDTournament=115478944&amp;IDGolfer=16837652" TargetMode="External"/><Relationship Id="rId564" Type="http://schemas.openxmlformats.org/officeDocument/2006/relationships/hyperlink" Target="http://www.cgf.cz/TournResultGolfer.aspx?IDTournament=126678300&amp;IDGolfer=36496236" TargetMode="External"/><Relationship Id="rId771" Type="http://schemas.openxmlformats.org/officeDocument/2006/relationships/hyperlink" Target="http://www.cgf.cz/TournResultGolfer.aspx?IDTournament=166082685&amp;IDGolfer=165972806" TargetMode="External"/><Relationship Id="rId869" Type="http://schemas.openxmlformats.org/officeDocument/2006/relationships/hyperlink" Target="http://www.cgf.cz/TournResultGolfer.aspx?IDTournament=201950964&amp;IDGolfer=67932402" TargetMode="External"/><Relationship Id="rId1499" Type="http://schemas.openxmlformats.org/officeDocument/2006/relationships/hyperlink" Target="http://www.cgf.cz/TournResultGolfer.aspx?IDTournament=278798986&amp;IDGolfer=67440976" TargetMode="External"/><Relationship Id="rId424" Type="http://schemas.openxmlformats.org/officeDocument/2006/relationships/hyperlink" Target="http://www.cgf.cz/TournResultGolfer.aspx?IDTournament=143659156&amp;IDGolfer=13430956" TargetMode="External"/><Relationship Id="rId631" Type="http://schemas.openxmlformats.org/officeDocument/2006/relationships/hyperlink" Target="http://www.cgf.cz/TournResultGolfer.aspx?IDTournament=166518725&amp;IDGolfer=67633088" TargetMode="External"/><Relationship Id="rId729" Type="http://schemas.openxmlformats.org/officeDocument/2006/relationships/hyperlink" Target="http://www.cgf.cz/TournResultGolfer.aspx?IDTournament=187571829&amp;IDGolfer=41373123" TargetMode="External"/><Relationship Id="rId1054" Type="http://schemas.openxmlformats.org/officeDocument/2006/relationships/hyperlink" Target="http://www.cgf.cz/TournResultGolfer.aspx?IDTournament=202695504&amp;IDGolfer=222829805" TargetMode="External"/><Relationship Id="rId1261" Type="http://schemas.openxmlformats.org/officeDocument/2006/relationships/hyperlink" Target="http://www.cgf.cz/TournResultGolfer.aspx?IDTournament=263251584&amp;IDGolfer=88538533" TargetMode="External"/><Relationship Id="rId1359" Type="http://schemas.openxmlformats.org/officeDocument/2006/relationships/hyperlink" Target="http://www.cgf.cz/TournResultGolfer.aspx?IDTournament=263352730&amp;IDGolfer=64194742" TargetMode="External"/><Relationship Id="rId270" Type="http://schemas.openxmlformats.org/officeDocument/2006/relationships/hyperlink" Target="http://www.cgf.cz/TournResultGolfer.aspx?IDTournament=115484341&amp;IDGolfer=51740141" TargetMode="External"/><Relationship Id="rId936" Type="http://schemas.openxmlformats.org/officeDocument/2006/relationships/hyperlink" Target="http://www.cgf.cz/TournResultGolfer.aspx?IDTournament=216028308&amp;IDGolfer=68490408" TargetMode="External"/><Relationship Id="rId1121" Type="http://schemas.openxmlformats.org/officeDocument/2006/relationships/hyperlink" Target="http://www.cgf.cz/TournResultGolfer.aspx?IDTournament=102396361&amp;IDGolfer=47450508" TargetMode="External"/><Relationship Id="rId1219" Type="http://schemas.openxmlformats.org/officeDocument/2006/relationships/hyperlink" Target="http://www.cgf.cz/TournResultGolfer.aspx?IDTournament=241183483&amp;IDGolfer=41373123" TargetMode="External"/><Relationship Id="rId1566" Type="http://schemas.openxmlformats.org/officeDocument/2006/relationships/hyperlink" Target="http://www.cgf.cz/TournResultGolfer.aspx?IDTournament=296365902&amp;IDGolfer=67440976" TargetMode="External"/><Relationship Id="rId65" Type="http://schemas.openxmlformats.org/officeDocument/2006/relationships/hyperlink" Target="http://www.cgf.cz/TournResultGolfer.aspx?IDTournament=13172079&amp;IDGolfer=68366415" TargetMode="External"/><Relationship Id="rId130" Type="http://schemas.openxmlformats.org/officeDocument/2006/relationships/hyperlink" Target="http://www.cgf.cz/TournResultGolfer.aspx?IDTournament=103447546&amp;IDGolfer=69540170" TargetMode="External"/><Relationship Id="rId368" Type="http://schemas.openxmlformats.org/officeDocument/2006/relationships/hyperlink" Target="http://www.cgf.cz/TournResultGolfer.aspx?IDTournament=144296384&amp;IDGolfer=78042608" TargetMode="External"/><Relationship Id="rId575" Type="http://schemas.openxmlformats.org/officeDocument/2006/relationships/hyperlink" Target="http://www.cgf.cz/TournResultGolfer.aspx?IDTournament=153742920&amp;IDGolfer=41373123" TargetMode="External"/><Relationship Id="rId782" Type="http://schemas.openxmlformats.org/officeDocument/2006/relationships/hyperlink" Target="http://www.cgf.cz/TournResultGolfer.aspx?IDTournament=166082685&amp;IDGolfer=69127232" TargetMode="External"/><Relationship Id="rId1426" Type="http://schemas.openxmlformats.org/officeDocument/2006/relationships/hyperlink" Target="http://www.cgf.cz/TournResultGolfer.aspx?IDTournament=263352730&amp;IDGolfer=89738264" TargetMode="External"/><Relationship Id="rId228" Type="http://schemas.openxmlformats.org/officeDocument/2006/relationships/hyperlink" Target="http://www.cgf.cz/TournResultGolfer.aspx?IDTournament=109704887&amp;IDGolfer=39720624" TargetMode="External"/><Relationship Id="rId435" Type="http://schemas.openxmlformats.org/officeDocument/2006/relationships/hyperlink" Target="http://www.cgf.cz/TournResultGolfer.aspx?IDTournament=143659156&amp;IDGolfer=91570079" TargetMode="External"/><Relationship Id="rId642" Type="http://schemas.openxmlformats.org/officeDocument/2006/relationships/hyperlink" Target="http://www.cgf.cz/TournResultGolfer.aspx?IDTournament=170905582&amp;IDGolfer=78042608" TargetMode="External"/><Relationship Id="rId1065" Type="http://schemas.openxmlformats.org/officeDocument/2006/relationships/hyperlink" Target="http://www.cgf.cz/TournResultGolfer.aspx?IDTournament=229404792&amp;IDGolfer=9631962" TargetMode="External"/><Relationship Id="rId1272" Type="http://schemas.openxmlformats.org/officeDocument/2006/relationships/hyperlink" Target="http://www.cgf.cz/TournResultGolfer.aspx?IDTournament=271785116&amp;IDGolfer=75169763" TargetMode="External"/><Relationship Id="rId281" Type="http://schemas.openxmlformats.org/officeDocument/2006/relationships/hyperlink" Target="http://www.cgf.cz/TournResultGolfer.aspx?IDTournament=121948457&amp;IDGolfer=92042342" TargetMode="External"/><Relationship Id="rId502" Type="http://schemas.openxmlformats.org/officeDocument/2006/relationships/hyperlink" Target="http://www.cgf.cz/TournResultGolfer.aspx?IDTournament=104588219&amp;IDGolfer=84888666" TargetMode="External"/><Relationship Id="rId947" Type="http://schemas.openxmlformats.org/officeDocument/2006/relationships/hyperlink" Target="http://www.cgf.cz/TournResultGolfer.aspx?IDTournament=216028308&amp;IDGolfer=78042608" TargetMode="External"/><Relationship Id="rId1132" Type="http://schemas.openxmlformats.org/officeDocument/2006/relationships/hyperlink" Target="http://www.cgf.cz/TournResultGolfer.aspx?IDTournament=238691466&amp;IDGolfer=68490408" TargetMode="External"/><Relationship Id="rId1577" Type="http://schemas.openxmlformats.org/officeDocument/2006/relationships/hyperlink" Target="http://www.cgf.cz/TournResultGolfer.aspx?IDTournament=296365902&amp;IDGolfer=20125826" TargetMode="External"/><Relationship Id="rId76" Type="http://schemas.openxmlformats.org/officeDocument/2006/relationships/hyperlink" Target="http://www.cgf.cz/TournResultGolfer.aspx?IDTournament=13172079&amp;IDGolfer=28263632" TargetMode="External"/><Relationship Id="rId141" Type="http://schemas.openxmlformats.org/officeDocument/2006/relationships/hyperlink" Target="http://www.cgf.cz/TournResultGolfer.aspx?IDTournament=103447546&amp;IDGolfer=22573139" TargetMode="External"/><Relationship Id="rId379" Type="http://schemas.openxmlformats.org/officeDocument/2006/relationships/hyperlink" Target="http://www.cgf.cz/TournResultGolfer.aspx?IDTournament=149030839&amp;IDGolfer=51740141" TargetMode="External"/><Relationship Id="rId586" Type="http://schemas.openxmlformats.org/officeDocument/2006/relationships/hyperlink" Target="http://www.cgf.cz/TournResultGolfer.aspx?IDTournament=153742920&amp;IDGolfer=74340724" TargetMode="External"/><Relationship Id="rId793" Type="http://schemas.openxmlformats.org/officeDocument/2006/relationships/hyperlink" Target="http://www.cgf.cz/TournResultGolfer.aspx?IDTournament=166082685&amp;IDGolfer=78055068" TargetMode="External"/><Relationship Id="rId807" Type="http://schemas.openxmlformats.org/officeDocument/2006/relationships/hyperlink" Target="http://www.cgf.cz/TournResultGolfer.aspx?IDTournament=166082685&amp;IDGolfer=88804825" TargetMode="External"/><Relationship Id="rId1437" Type="http://schemas.openxmlformats.org/officeDocument/2006/relationships/hyperlink" Target="http://www.cgf.cz/TournResultGolfer.aspx?IDTournament=263352730&amp;IDGolfer=41894776" TargetMode="External"/><Relationship Id="rId7" Type="http://schemas.openxmlformats.org/officeDocument/2006/relationships/hyperlink" Target="http://www.cgf.cz/TournResultGolfer.aspx?IDTournament=70380389&amp;IDGolfer=52257638" TargetMode="External"/><Relationship Id="rId239" Type="http://schemas.openxmlformats.org/officeDocument/2006/relationships/hyperlink" Target="http://www.cgf.cz/TournResultGolfer.aspx?IDTournament=115484341&amp;IDGolfer=61080639" TargetMode="External"/><Relationship Id="rId446" Type="http://schemas.openxmlformats.org/officeDocument/2006/relationships/hyperlink" Target="http://www.cgf.cz/TournResultGolfer.aspx?IDTournament=143659156&amp;IDGolfer=113842581" TargetMode="External"/><Relationship Id="rId653" Type="http://schemas.openxmlformats.org/officeDocument/2006/relationships/hyperlink" Target="http://www.cgf.cz/TournResultGolfer.aspx?IDTournament=170905582&amp;IDGolfer=41298352" TargetMode="External"/><Relationship Id="rId1076" Type="http://schemas.openxmlformats.org/officeDocument/2006/relationships/hyperlink" Target="http://www.cgf.cz/TournResultGolfer.aspx?IDTournament=229404792&amp;IDGolfer=65544284" TargetMode="External"/><Relationship Id="rId1283" Type="http://schemas.openxmlformats.org/officeDocument/2006/relationships/hyperlink" Target="http://www.cgf.cz/TournResultGolfer.aspx?IDTournament=271785116&amp;IDGolfer=83671320" TargetMode="External"/><Relationship Id="rId1490" Type="http://schemas.openxmlformats.org/officeDocument/2006/relationships/hyperlink" Target="http://www.cgf.cz/TournResultGolfer.aspx?IDTournament=278799778&amp;IDGolfer=39720624" TargetMode="External"/><Relationship Id="rId1504" Type="http://schemas.openxmlformats.org/officeDocument/2006/relationships/hyperlink" Target="http://www.cgf.cz/TournResultGolfer.aspx?IDTournament=278798986&amp;IDGolfer=36496236" TargetMode="External"/><Relationship Id="rId292" Type="http://schemas.openxmlformats.org/officeDocument/2006/relationships/hyperlink" Target="http://www.cgf.cz/TournResultGolfer.aspx?IDTournament=121948457&amp;IDGolfer=102056898" TargetMode="External"/><Relationship Id="rId306" Type="http://schemas.openxmlformats.org/officeDocument/2006/relationships/hyperlink" Target="http://www.cgf.cz/TournResultGolfer.aspx?IDTournament=124478749&amp;IDGolfer=19396566" TargetMode="External"/><Relationship Id="rId860" Type="http://schemas.openxmlformats.org/officeDocument/2006/relationships/hyperlink" Target="http://www.cgf.cz/TournResultGolfer.aspx?IDTournament=201950964&amp;IDGolfer=58583221" TargetMode="External"/><Relationship Id="rId958" Type="http://schemas.openxmlformats.org/officeDocument/2006/relationships/hyperlink" Target="http://www.cgf.cz/TournResultGolfer.aspx?IDTournament=216033114&amp;IDGolfer=26788958" TargetMode="External"/><Relationship Id="rId1143" Type="http://schemas.openxmlformats.org/officeDocument/2006/relationships/hyperlink" Target="http://www.cgf.cz/TournResultGolfer.aspx?IDTournament=238691466&amp;IDGolfer=8624323" TargetMode="External"/><Relationship Id="rId1588" Type="http://schemas.openxmlformats.org/officeDocument/2006/relationships/hyperlink" Target="http://www.cgf.cz/TournResultGolfer.aspx?IDTournament=296365902&amp;IDGolfer=50842725" TargetMode="External"/><Relationship Id="rId87" Type="http://schemas.openxmlformats.org/officeDocument/2006/relationships/hyperlink" Target="http://www.cgf.cz/TournResultGolfer.aspx?IDTournament=13172079&amp;IDGolfer=29416933" TargetMode="External"/><Relationship Id="rId513" Type="http://schemas.openxmlformats.org/officeDocument/2006/relationships/hyperlink" Target="http://www.cgf.cz/TournResultGolfer.aspx?IDTournament=104588219&amp;IDGolfer=74112748" TargetMode="External"/><Relationship Id="rId597" Type="http://schemas.openxmlformats.org/officeDocument/2006/relationships/hyperlink" Target="http://www.cgf.cz/TournResultGolfer.aspx?IDTournament=153751366&amp;IDGolfer=43972913" TargetMode="External"/><Relationship Id="rId720" Type="http://schemas.openxmlformats.org/officeDocument/2006/relationships/hyperlink" Target="http://www.cgf.cz/TournResultGolfer.aspx?IDTournament=181140680&amp;IDGolfer=96120488" TargetMode="External"/><Relationship Id="rId818" Type="http://schemas.openxmlformats.org/officeDocument/2006/relationships/hyperlink" Target="http://www.cgf.cz/TournResultGolfer.aspx?IDTournament=167580395&amp;IDGolfer=41165153" TargetMode="External"/><Relationship Id="rId1350" Type="http://schemas.openxmlformats.org/officeDocument/2006/relationships/hyperlink" Target="http://www.cgf.cz/TournResultGolfer.aspx?IDTournament=273411776&amp;IDGolfer=67440976" TargetMode="External"/><Relationship Id="rId1448" Type="http://schemas.openxmlformats.org/officeDocument/2006/relationships/hyperlink" Target="http://www.cgf.cz/TournResultGolfer.aspx?IDTournament=278788790&amp;IDGolfer=46971891" TargetMode="External"/><Relationship Id="rId152" Type="http://schemas.openxmlformats.org/officeDocument/2006/relationships/hyperlink" Target="http://www.cgf.cz/TournResultGolfer.aspx?IDTournament=106541744&amp;IDGolfer=78042608" TargetMode="External"/><Relationship Id="rId457" Type="http://schemas.openxmlformats.org/officeDocument/2006/relationships/hyperlink" Target="http://www.cgf.cz/TournResultGolfer.aspx?IDTournament=143261333&amp;IDGolfer=4267299" TargetMode="External"/><Relationship Id="rId1003" Type="http://schemas.openxmlformats.org/officeDocument/2006/relationships/hyperlink" Target="http://www.cgf.cz/TournResultGolfer.aspx?IDTournament=229386314&amp;IDGolfer=39559681" TargetMode="External"/><Relationship Id="rId1087" Type="http://schemas.openxmlformats.org/officeDocument/2006/relationships/hyperlink" Target="http://www.cgf.cz/TournResultGolfer.aspx?IDTournament=102396361&amp;IDGolfer=42927944" TargetMode="External"/><Relationship Id="rId1210" Type="http://schemas.openxmlformats.org/officeDocument/2006/relationships/hyperlink" Target="http://www.cgf.cz/TournResultGolfer.aspx?IDTournament=260703796&amp;IDGolfer=11799340" TargetMode="External"/><Relationship Id="rId1294" Type="http://schemas.openxmlformats.org/officeDocument/2006/relationships/hyperlink" Target="http://www.cgf.cz/TournResultGolfer.aspx?IDTournament=271785116&amp;IDGolfer=42121543" TargetMode="External"/><Relationship Id="rId1308" Type="http://schemas.openxmlformats.org/officeDocument/2006/relationships/hyperlink" Target="http://www.cgf.cz/TournResultGolfer.aspx?IDTournament=267117707&amp;IDGolfer=35547848" TargetMode="External"/><Relationship Id="rId664" Type="http://schemas.openxmlformats.org/officeDocument/2006/relationships/hyperlink" Target="http://www.cgf.cz/TournResultGolfer.aspx?IDTournament=170922917&amp;IDGolfer=67095225" TargetMode="External"/><Relationship Id="rId871" Type="http://schemas.openxmlformats.org/officeDocument/2006/relationships/hyperlink" Target="http://www.cgf.cz/TournResultGolfer.aspx?IDTournament=201950964&amp;IDGolfer=20125826" TargetMode="External"/><Relationship Id="rId969" Type="http://schemas.openxmlformats.org/officeDocument/2006/relationships/hyperlink" Target="http://www.cgf.cz/TournResultGolfer.aspx?IDTournament=216033114&amp;IDGolfer=135145106" TargetMode="External"/><Relationship Id="rId1515" Type="http://schemas.openxmlformats.org/officeDocument/2006/relationships/hyperlink" Target="http://www.cgf.cz/TournResultGolfer.aspx?IDTournament=278798986&amp;IDGolfer=5708058" TargetMode="External"/><Relationship Id="rId14" Type="http://schemas.openxmlformats.org/officeDocument/2006/relationships/hyperlink" Target="http://www.cgf.cz/TournResultGolfer.aspx?IDTournament=15089843&amp;IDGolfer=69540170" TargetMode="External"/><Relationship Id="rId317" Type="http://schemas.openxmlformats.org/officeDocument/2006/relationships/hyperlink" Target="http://www.cgf.cz/TournResultGolfer.aspx?IDTournament=124478749&amp;IDGolfer=89572073" TargetMode="External"/><Relationship Id="rId524" Type="http://schemas.openxmlformats.org/officeDocument/2006/relationships/hyperlink" Target="http://www.cgf.cz/TournResultGolfer.aspx?IDTournament=126678300&amp;IDGolfer=9828521" TargetMode="External"/><Relationship Id="rId731" Type="http://schemas.openxmlformats.org/officeDocument/2006/relationships/hyperlink" Target="http://www.cgf.cz/TournResultGolfer.aspx?IDTournament=187571829&amp;IDGolfer=58845453" TargetMode="External"/><Relationship Id="rId1154" Type="http://schemas.openxmlformats.org/officeDocument/2006/relationships/hyperlink" Target="http://www.cgf.cz/TournResultGolfer.aspx?IDTournament=241145761&amp;IDGolfer=68490408" TargetMode="External"/><Relationship Id="rId1361" Type="http://schemas.openxmlformats.org/officeDocument/2006/relationships/hyperlink" Target="http://www.cgf.cz/TournResultGolfer.aspx?IDTournament=263352730&amp;IDGolfer=68490408" TargetMode="External"/><Relationship Id="rId1459" Type="http://schemas.openxmlformats.org/officeDocument/2006/relationships/hyperlink" Target="http://www.cgf.cz/TournResultGolfer.aspx?IDTournament=278788790&amp;IDGolfer=19659241" TargetMode="External"/><Relationship Id="rId98" Type="http://schemas.openxmlformats.org/officeDocument/2006/relationships/hyperlink" Target="http://www.cgf.cz/TournResultGolfer.aspx?IDTournament=3939050&amp;IDGolfer=13430956" TargetMode="External"/><Relationship Id="rId163" Type="http://schemas.openxmlformats.org/officeDocument/2006/relationships/hyperlink" Target="http://www.cgf.cz/TournResultGolfer.aspx?IDTournament=106541744&amp;IDGolfer=79603867" TargetMode="External"/><Relationship Id="rId370" Type="http://schemas.openxmlformats.org/officeDocument/2006/relationships/hyperlink" Target="http://www.cgf.cz/TournResultGolfer.aspx?IDTournament=144296384&amp;IDGolfer=89695919" TargetMode="External"/><Relationship Id="rId829" Type="http://schemas.openxmlformats.org/officeDocument/2006/relationships/hyperlink" Target="http://www.cgf.cz/TournResultGolfer.aspx?IDTournament=167580395&amp;IDGolfer=89050932" TargetMode="External"/><Relationship Id="rId1014" Type="http://schemas.openxmlformats.org/officeDocument/2006/relationships/hyperlink" Target="http://www.cgf.cz/TournResultGolfer.aspx?IDTournament=202695504&amp;IDGolfer=52257638" TargetMode="External"/><Relationship Id="rId1221" Type="http://schemas.openxmlformats.org/officeDocument/2006/relationships/hyperlink" Target="http://www.cgf.cz/TournResultGolfer.aspx?IDTournament=241183483&amp;IDGolfer=116380338" TargetMode="External"/><Relationship Id="rId230" Type="http://schemas.openxmlformats.org/officeDocument/2006/relationships/hyperlink" Target="http://www.cgf.cz/TournResultGolfer.aspx?IDTournament=109704887&amp;IDGolfer=41894776" TargetMode="External"/><Relationship Id="rId468" Type="http://schemas.openxmlformats.org/officeDocument/2006/relationships/hyperlink" Target="http://www.cgf.cz/TournResultGolfer.aspx?IDTournament=143261333&amp;IDGolfer=35954485" TargetMode="External"/><Relationship Id="rId675" Type="http://schemas.openxmlformats.org/officeDocument/2006/relationships/hyperlink" Target="http://www.cgf.cz/TournResultGolfer.aspx?IDTournament=170922917&amp;IDGolfer=96120488" TargetMode="External"/><Relationship Id="rId882" Type="http://schemas.openxmlformats.org/officeDocument/2006/relationships/hyperlink" Target="http://www.cgf.cz/TournResultGolfer.aspx?IDTournament=202718473&amp;IDGolfer=45026912" TargetMode="External"/><Relationship Id="rId1098" Type="http://schemas.openxmlformats.org/officeDocument/2006/relationships/hyperlink" Target="http://www.cgf.cz/TournResultGolfer.aspx?IDTournament=102396361&amp;IDGolfer=61508659" TargetMode="External"/><Relationship Id="rId1319" Type="http://schemas.openxmlformats.org/officeDocument/2006/relationships/hyperlink" Target="http://www.cgf.cz/TournResultGolfer.aspx?IDTournament=267117707&amp;IDGolfer=8624323" TargetMode="External"/><Relationship Id="rId1526" Type="http://schemas.openxmlformats.org/officeDocument/2006/relationships/hyperlink" Target="http://www.cgf.cz/TournResultGolfer.aspx?IDTournament=288274148&amp;IDGolfer=89792077" TargetMode="External"/><Relationship Id="rId25" Type="http://schemas.openxmlformats.org/officeDocument/2006/relationships/hyperlink" Target="http://www.cgf.cz/TournResultGolfer.aspx?IDTournament=15089843&amp;IDGolfer=99028386" TargetMode="External"/><Relationship Id="rId328" Type="http://schemas.openxmlformats.org/officeDocument/2006/relationships/hyperlink" Target="http://www.cgf.cz/TournResultGolfer.aspx?IDTournament=124367126&amp;IDGolfer=8624323" TargetMode="External"/><Relationship Id="rId535" Type="http://schemas.openxmlformats.org/officeDocument/2006/relationships/hyperlink" Target="http://www.cgf.cz/TournResultGolfer.aspx?IDTournament=126678300&amp;IDGolfer=35547848" TargetMode="External"/><Relationship Id="rId742" Type="http://schemas.openxmlformats.org/officeDocument/2006/relationships/hyperlink" Target="http://www.cgf.cz/TournResultGolfer.aspx?IDTournament=187571829&amp;IDGolfer=69540170" TargetMode="External"/><Relationship Id="rId1165" Type="http://schemas.openxmlformats.org/officeDocument/2006/relationships/hyperlink" Target="http://www.cgf.cz/TournResultGolfer.aspx?IDTournament=241145761&amp;IDGolfer=67440976" TargetMode="External"/><Relationship Id="rId1372" Type="http://schemas.openxmlformats.org/officeDocument/2006/relationships/hyperlink" Target="http://www.cgf.cz/TournResultGolfer.aspx?IDTournament=263352730&amp;IDGolfer=33582611" TargetMode="External"/><Relationship Id="rId174" Type="http://schemas.openxmlformats.org/officeDocument/2006/relationships/hyperlink" Target="http://www.cgf.cz/TournResultGolfer.aspx?IDTournament=115456228&amp;IDGolfer=3313710" TargetMode="External"/><Relationship Id="rId381" Type="http://schemas.openxmlformats.org/officeDocument/2006/relationships/hyperlink" Target="http://www.cgf.cz/TournResultGolfer.aspx?IDTournament=149030839&amp;IDGolfer=52257638" TargetMode="External"/><Relationship Id="rId602" Type="http://schemas.openxmlformats.org/officeDocument/2006/relationships/hyperlink" Target="http://www.cgf.cz/TournResultGolfer.aspx?IDTournament=155493663&amp;IDGolfer=58845453" TargetMode="External"/><Relationship Id="rId1025" Type="http://schemas.openxmlformats.org/officeDocument/2006/relationships/hyperlink" Target="http://www.cgf.cz/TournResultGolfer.aspx?IDTournament=202695504&amp;IDGolfer=84319911" TargetMode="External"/><Relationship Id="rId1232" Type="http://schemas.openxmlformats.org/officeDocument/2006/relationships/hyperlink" Target="http://www.cgf.cz/TournResultGolfer.aspx?IDTournament=241183483&amp;IDGolfer=8624323" TargetMode="External"/><Relationship Id="rId241" Type="http://schemas.openxmlformats.org/officeDocument/2006/relationships/hyperlink" Target="http://www.cgf.cz/TournResultGolfer.aspx?IDTournament=115484341&amp;IDGolfer=9828521" TargetMode="External"/><Relationship Id="rId479" Type="http://schemas.openxmlformats.org/officeDocument/2006/relationships/hyperlink" Target="http://www.cgf.cz/TournResultGolfer.aspx?IDTournament=125791805&amp;IDGolfer=7746386" TargetMode="External"/><Relationship Id="rId686" Type="http://schemas.openxmlformats.org/officeDocument/2006/relationships/hyperlink" Target="http://www.cgf.cz/TournResultGolfer.aspx?IDTournament=180196325&amp;IDGolfer=89572073" TargetMode="External"/><Relationship Id="rId893" Type="http://schemas.openxmlformats.org/officeDocument/2006/relationships/hyperlink" Target="http://www.cgf.cz/TournResultGolfer.aspx?IDTournament=202718473&amp;IDGolfer=26460869" TargetMode="External"/><Relationship Id="rId907" Type="http://schemas.openxmlformats.org/officeDocument/2006/relationships/hyperlink" Target="http://www.cgf.cz/TournResultGolfer.aspx?IDTournament=211255369&amp;IDGolfer=93717495" TargetMode="External"/><Relationship Id="rId1537" Type="http://schemas.openxmlformats.org/officeDocument/2006/relationships/hyperlink" Target="http://www.cgf.cz/TournResultGolfer.aspx?IDTournament=288279575&amp;IDGolfer=41373123" TargetMode="External"/><Relationship Id="rId36" Type="http://schemas.openxmlformats.org/officeDocument/2006/relationships/hyperlink" Target="http://www.cgf.cz/TournResultGolfer.aspx?IDTournament=27539414&amp;IDGolfer=1332002" TargetMode="External"/><Relationship Id="rId339" Type="http://schemas.openxmlformats.org/officeDocument/2006/relationships/hyperlink" Target="http://www.cgf.cz/TournResultGolfer.aspx?IDTournament=124367126&amp;IDGolfer=130319463" TargetMode="External"/><Relationship Id="rId546" Type="http://schemas.openxmlformats.org/officeDocument/2006/relationships/hyperlink" Target="http://www.cgf.cz/TournResultGolfer.aspx?IDTournament=126678300&amp;IDGolfer=62914952" TargetMode="External"/><Relationship Id="rId753" Type="http://schemas.openxmlformats.org/officeDocument/2006/relationships/hyperlink" Target="http://www.cgf.cz/TournResultGolfer.aspx?IDTournament=189802359&amp;IDGolfer=52257638" TargetMode="External"/><Relationship Id="rId1176" Type="http://schemas.openxmlformats.org/officeDocument/2006/relationships/hyperlink" Target="http://www.cgf.cz/TournResultGolfer.aspx?IDTournament=241145761&amp;IDGolfer=66875842" TargetMode="External"/><Relationship Id="rId1383" Type="http://schemas.openxmlformats.org/officeDocument/2006/relationships/hyperlink" Target="http://www.cgf.cz/TournResultGolfer.aspx?IDTournament=263352730&amp;IDGolfer=27670432" TargetMode="External"/><Relationship Id="rId101" Type="http://schemas.openxmlformats.org/officeDocument/2006/relationships/hyperlink" Target="http://www.cgf.cz/TournResultGolfer.aspx?IDTournament=3939050&amp;IDGolfer=52257638" TargetMode="External"/><Relationship Id="rId185" Type="http://schemas.openxmlformats.org/officeDocument/2006/relationships/hyperlink" Target="http://www.cgf.cz/TournResultGolfer.aspx?IDTournament=105492382&amp;IDGolfer=94414969" TargetMode="External"/><Relationship Id="rId406" Type="http://schemas.openxmlformats.org/officeDocument/2006/relationships/hyperlink" Target="http://www.cgf.cz/TournResultGolfer.aspx?IDTournament=150693318&amp;IDGolfer=19659241" TargetMode="External"/><Relationship Id="rId960" Type="http://schemas.openxmlformats.org/officeDocument/2006/relationships/hyperlink" Target="http://www.cgf.cz/TournResultGolfer.aspx?IDTournament=216033114&amp;IDGolfer=27063596" TargetMode="External"/><Relationship Id="rId1036" Type="http://schemas.openxmlformats.org/officeDocument/2006/relationships/hyperlink" Target="http://www.cgf.cz/TournResultGolfer.aspx?IDTournament=202695504&amp;IDGolfer=62914952" TargetMode="External"/><Relationship Id="rId1243" Type="http://schemas.openxmlformats.org/officeDocument/2006/relationships/hyperlink" Target="http://www.cgf.cz/TournResultGolfer.aspx?IDTournament=241183483&amp;IDGolfer=67440976" TargetMode="External"/><Relationship Id="rId1590" Type="http://schemas.openxmlformats.org/officeDocument/2006/relationships/hyperlink" Target="http://www.cgf.cz/TournResultGolfer.aspx?IDTournament=296365902&amp;IDGolfer=88538533" TargetMode="External"/><Relationship Id="rId392" Type="http://schemas.openxmlformats.org/officeDocument/2006/relationships/hyperlink" Target="http://www.cgf.cz/TournResultGolfer.aspx?IDTournament=149030839&amp;IDGolfer=57992192" TargetMode="External"/><Relationship Id="rId613" Type="http://schemas.openxmlformats.org/officeDocument/2006/relationships/hyperlink" Target="http://www.cgf.cz/TournResultGolfer.aspx?IDTournament=155493663&amp;IDGolfer=60096130" TargetMode="External"/><Relationship Id="rId697" Type="http://schemas.openxmlformats.org/officeDocument/2006/relationships/hyperlink" Target="http://www.cgf.cz/TournResultGolfer.aspx?IDTournament=180196325&amp;IDGolfer=9792870" TargetMode="External"/><Relationship Id="rId820" Type="http://schemas.openxmlformats.org/officeDocument/2006/relationships/hyperlink" Target="http://www.cgf.cz/TournResultGolfer.aspx?IDTournament=167580395&amp;IDGolfer=15718175" TargetMode="External"/><Relationship Id="rId918" Type="http://schemas.openxmlformats.org/officeDocument/2006/relationships/hyperlink" Target="http://www.cgf.cz/TournResultGolfer.aspx?IDTournament=211255369&amp;IDGolfer=73092664" TargetMode="External"/><Relationship Id="rId1450" Type="http://schemas.openxmlformats.org/officeDocument/2006/relationships/hyperlink" Target="http://www.cgf.cz/TournResultGolfer.aspx?IDTournament=278788790&amp;IDGolfer=35236806" TargetMode="External"/><Relationship Id="rId1548" Type="http://schemas.openxmlformats.org/officeDocument/2006/relationships/hyperlink" Target="http://www.cgf.cz/TournResultGolfer.aspx?IDTournament=288279575&amp;IDGolfer=89695919" TargetMode="External"/><Relationship Id="rId252" Type="http://schemas.openxmlformats.org/officeDocument/2006/relationships/hyperlink" Target="http://www.cgf.cz/TournResultGolfer.aspx?IDTournament=115484341&amp;IDGolfer=88128583" TargetMode="External"/><Relationship Id="rId1103" Type="http://schemas.openxmlformats.org/officeDocument/2006/relationships/hyperlink" Target="http://www.cgf.cz/TournResultGolfer.aspx?IDTournament=102396361&amp;IDGolfer=83331458" TargetMode="External"/><Relationship Id="rId1187" Type="http://schemas.openxmlformats.org/officeDocument/2006/relationships/hyperlink" Target="http://www.cgf.cz/TournResultGolfer.aspx?IDTournament=238712050&amp;IDGolfer=67095225" TargetMode="External"/><Relationship Id="rId1310" Type="http://schemas.openxmlformats.org/officeDocument/2006/relationships/hyperlink" Target="http://www.cgf.cz/TournResultGolfer.aspx?IDTournament=267117707&amp;IDGolfer=93856008" TargetMode="External"/><Relationship Id="rId1408" Type="http://schemas.openxmlformats.org/officeDocument/2006/relationships/hyperlink" Target="http://www.cgf.cz/TournResultGolfer.aspx?IDTournament=263352730&amp;IDGolfer=78042608" TargetMode="External"/><Relationship Id="rId47" Type="http://schemas.openxmlformats.org/officeDocument/2006/relationships/hyperlink" Target="http://www.cgf.cz/TournResultGolfer.aspx?IDTournament=27539414&amp;IDGolfer=7080957" TargetMode="External"/><Relationship Id="rId112" Type="http://schemas.openxmlformats.org/officeDocument/2006/relationships/hyperlink" Target="http://www.cgf.cz/TournResultGolfer.aspx?IDTournament=3939050&amp;IDGolfer=41373123" TargetMode="External"/><Relationship Id="rId557" Type="http://schemas.openxmlformats.org/officeDocument/2006/relationships/hyperlink" Target="http://www.cgf.cz/TournResultGolfer.aspx?IDTournament=126678300&amp;IDGolfer=15448276" TargetMode="External"/><Relationship Id="rId764" Type="http://schemas.openxmlformats.org/officeDocument/2006/relationships/hyperlink" Target="http://www.cgf.cz/TournResultGolfer.aspx?IDTournament=189802359&amp;IDGolfer=20125826" TargetMode="External"/><Relationship Id="rId971" Type="http://schemas.openxmlformats.org/officeDocument/2006/relationships/hyperlink" Target="http://www.cgf.cz/TournResultGolfer.aspx?IDTournament=216033114&amp;IDGolfer=36496236" TargetMode="External"/><Relationship Id="rId1394" Type="http://schemas.openxmlformats.org/officeDocument/2006/relationships/hyperlink" Target="http://www.cgf.cz/TournResultGolfer.aspx?IDTournament=263352730&amp;IDGolfer=1666900" TargetMode="External"/><Relationship Id="rId196" Type="http://schemas.openxmlformats.org/officeDocument/2006/relationships/hyperlink" Target="http://www.cgf.cz/TournResultGolfer.aspx?IDTournament=105492382&amp;IDGolfer=52257638" TargetMode="External"/><Relationship Id="rId417" Type="http://schemas.openxmlformats.org/officeDocument/2006/relationships/hyperlink" Target="http://www.cgf.cz/TournResultGolfer.aspx?IDTournament=143659156&amp;IDGolfer=76280900" TargetMode="External"/><Relationship Id="rId624" Type="http://schemas.openxmlformats.org/officeDocument/2006/relationships/hyperlink" Target="http://www.cgf.cz/TournResultGolfer.aspx?IDTournament=155493663&amp;IDGolfer=102056898" TargetMode="External"/><Relationship Id="rId831" Type="http://schemas.openxmlformats.org/officeDocument/2006/relationships/hyperlink" Target="http://www.cgf.cz/TournResultGolfer.aspx?IDTournament=167580395&amp;IDGolfer=107054918" TargetMode="External"/><Relationship Id="rId1047" Type="http://schemas.openxmlformats.org/officeDocument/2006/relationships/hyperlink" Target="http://www.cgf.cz/TournResultGolfer.aspx?IDTournament=202695504&amp;IDGolfer=67095225" TargetMode="External"/><Relationship Id="rId1254" Type="http://schemas.openxmlformats.org/officeDocument/2006/relationships/hyperlink" Target="http://www.cgf.cz/TournResultGolfer.aspx?IDTournament=241183483&amp;IDGolfer=30925376" TargetMode="External"/><Relationship Id="rId1461" Type="http://schemas.openxmlformats.org/officeDocument/2006/relationships/hyperlink" Target="http://www.cgf.cz/TournResultGolfer.aspx?IDTournament=278788790&amp;IDGolfer=26788958" TargetMode="External"/><Relationship Id="rId263" Type="http://schemas.openxmlformats.org/officeDocument/2006/relationships/hyperlink" Target="http://www.cgf.cz/TournResultGolfer.aspx?IDTournament=115484341&amp;IDGolfer=27063596" TargetMode="External"/><Relationship Id="rId470" Type="http://schemas.openxmlformats.org/officeDocument/2006/relationships/hyperlink" Target="http://www.cgf.cz/TournResultGolfer.aspx?IDTournament=143261333&amp;IDGolfer=76280900" TargetMode="External"/><Relationship Id="rId929" Type="http://schemas.openxmlformats.org/officeDocument/2006/relationships/hyperlink" Target="http://www.cgf.cz/TournResultGolfer.aspx?IDTournament=216028308&amp;IDGolfer=54456806" TargetMode="External"/><Relationship Id="rId1114" Type="http://schemas.openxmlformats.org/officeDocument/2006/relationships/hyperlink" Target="http://www.cgf.cz/TournResultGolfer.aspx?IDTournament=102396361&amp;IDGolfer=82544631" TargetMode="External"/><Relationship Id="rId1321" Type="http://schemas.openxmlformats.org/officeDocument/2006/relationships/hyperlink" Target="http://www.cgf.cz/TournResultGolfer.aspx?IDTournament=267117707&amp;IDGolfer=54456806" TargetMode="External"/><Relationship Id="rId1559" Type="http://schemas.openxmlformats.org/officeDocument/2006/relationships/hyperlink" Target="http://www.cgf.cz/TournResultGolfer.aspx?IDTournament=288279575&amp;IDGolfer=33184538" TargetMode="External"/><Relationship Id="rId58" Type="http://schemas.openxmlformats.org/officeDocument/2006/relationships/hyperlink" Target="http://www.cgf.cz/TournResultGolfer.aspx?IDTournament=13172079&amp;IDGolfer=89738264" TargetMode="External"/><Relationship Id="rId123" Type="http://schemas.openxmlformats.org/officeDocument/2006/relationships/hyperlink" Target="http://www.cgf.cz/TournResultGolfer.aspx?IDTournament=3939050&amp;IDGolfer=28793984" TargetMode="External"/><Relationship Id="rId330" Type="http://schemas.openxmlformats.org/officeDocument/2006/relationships/hyperlink" Target="http://www.cgf.cz/TournResultGolfer.aspx?IDTournament=124367126&amp;IDGolfer=35547848" TargetMode="External"/><Relationship Id="rId568" Type="http://schemas.openxmlformats.org/officeDocument/2006/relationships/hyperlink" Target="http://www.cgf.cz/TournResultGolfer.aspx?IDTournament=153742920&amp;IDGolfer=61508659" TargetMode="External"/><Relationship Id="rId775" Type="http://schemas.openxmlformats.org/officeDocument/2006/relationships/hyperlink" Target="http://www.cgf.cz/TournResultGolfer.aspx?IDTournament=166082685&amp;IDGolfer=60665785" TargetMode="External"/><Relationship Id="rId982" Type="http://schemas.openxmlformats.org/officeDocument/2006/relationships/hyperlink" Target="http://www.cgf.cz/TournResultGolfer.aspx?IDTournament=226824601&amp;IDGolfer=19741302" TargetMode="External"/><Relationship Id="rId1198" Type="http://schemas.openxmlformats.org/officeDocument/2006/relationships/hyperlink" Target="http://www.cgf.cz/TournResultGolfer.aspx?IDTournament=238712050&amp;IDGolfer=16470092" TargetMode="External"/><Relationship Id="rId1419" Type="http://schemas.openxmlformats.org/officeDocument/2006/relationships/hyperlink" Target="http://www.cgf.cz/TournResultGolfer.aspx?IDTournament=263352730&amp;IDGolfer=27063596" TargetMode="External"/><Relationship Id="rId428" Type="http://schemas.openxmlformats.org/officeDocument/2006/relationships/hyperlink" Target="http://www.cgf.cz/TournResultGolfer.aspx?IDTournament=143659156&amp;IDGolfer=5626257" TargetMode="External"/><Relationship Id="rId635" Type="http://schemas.openxmlformats.org/officeDocument/2006/relationships/hyperlink" Target="http://www.cgf.cz/TournResultGolfer.aspx?IDTournament=166518725&amp;IDGolfer=42927944" TargetMode="External"/><Relationship Id="rId842" Type="http://schemas.openxmlformats.org/officeDocument/2006/relationships/hyperlink" Target="http://www.cgf.cz/TournResultGolfer.aspx?IDTournament=167580395&amp;IDGolfer=91243886" TargetMode="External"/><Relationship Id="rId1058" Type="http://schemas.openxmlformats.org/officeDocument/2006/relationships/hyperlink" Target="http://www.cgf.cz/TournResultGolfer.aspx?IDTournament=202695504&amp;IDGolfer=43207205" TargetMode="External"/><Relationship Id="rId1265" Type="http://schemas.openxmlformats.org/officeDocument/2006/relationships/hyperlink" Target="http://www.cgf.cz/TournResultGolfer.aspx?IDTournament=263251584&amp;IDGolfer=39861049" TargetMode="External"/><Relationship Id="rId1472" Type="http://schemas.openxmlformats.org/officeDocument/2006/relationships/hyperlink" Target="http://www.cgf.cz/TournResultGolfer.aspx?IDTournament=278788790&amp;IDGolfer=10651429" TargetMode="External"/><Relationship Id="rId274" Type="http://schemas.openxmlformats.org/officeDocument/2006/relationships/hyperlink" Target="http://www.cgf.cz/TournResultGolfer.aspx?IDTournament=115484341&amp;IDGolfer=81367760" TargetMode="External"/><Relationship Id="rId481" Type="http://schemas.openxmlformats.org/officeDocument/2006/relationships/hyperlink" Target="http://www.cgf.cz/TournResultGolfer.aspx?IDTournament=125791805&amp;IDGolfer=32119963" TargetMode="External"/><Relationship Id="rId702" Type="http://schemas.openxmlformats.org/officeDocument/2006/relationships/hyperlink" Target="http://www.cgf.cz/TournResultGolfer.aspx?IDTournament=180196325&amp;IDGolfer=19424053" TargetMode="External"/><Relationship Id="rId1125" Type="http://schemas.openxmlformats.org/officeDocument/2006/relationships/hyperlink" Target="http://www.cgf.cz/TournResultGolfer.aspx?IDTournament=102396361&amp;IDGolfer=245374423" TargetMode="External"/><Relationship Id="rId1332" Type="http://schemas.openxmlformats.org/officeDocument/2006/relationships/hyperlink" Target="http://www.cgf.cz/TournResultGolfer.aspx?IDTournament=267117707&amp;IDGolfer=89695919" TargetMode="External"/><Relationship Id="rId69" Type="http://schemas.openxmlformats.org/officeDocument/2006/relationships/hyperlink" Target="http://www.cgf.cz/TournResultGolfer.aspx?IDTournament=13172079&amp;IDGolfer=26460869" TargetMode="External"/><Relationship Id="rId134" Type="http://schemas.openxmlformats.org/officeDocument/2006/relationships/hyperlink" Target="http://www.cgf.cz/TournResultGolfer.aspx?IDTournament=103447546&amp;IDGolfer=52257638" TargetMode="External"/><Relationship Id="rId579" Type="http://schemas.openxmlformats.org/officeDocument/2006/relationships/hyperlink" Target="http://www.cgf.cz/TournResultGolfer.aspx?IDTournament=153742920&amp;IDGolfer=88538533" TargetMode="External"/><Relationship Id="rId786" Type="http://schemas.openxmlformats.org/officeDocument/2006/relationships/hyperlink" Target="http://www.cgf.cz/TournResultGolfer.aspx?IDTournament=166082685&amp;IDGolfer=75704258" TargetMode="External"/><Relationship Id="rId993" Type="http://schemas.openxmlformats.org/officeDocument/2006/relationships/hyperlink" Target="http://www.cgf.cz/TournResultGolfer.aspx?IDTournament=226824601&amp;IDGolfer=38699229" TargetMode="External"/><Relationship Id="rId341" Type="http://schemas.openxmlformats.org/officeDocument/2006/relationships/hyperlink" Target="http://www.cgf.cz/TournResultGolfer.aspx?IDTournament=124367126&amp;IDGolfer=76307624" TargetMode="External"/><Relationship Id="rId439" Type="http://schemas.openxmlformats.org/officeDocument/2006/relationships/hyperlink" Target="http://www.cgf.cz/TournResultGolfer.aspx?IDTournament=143659156&amp;IDGolfer=67302904" TargetMode="External"/><Relationship Id="rId646" Type="http://schemas.openxmlformats.org/officeDocument/2006/relationships/hyperlink" Target="http://www.cgf.cz/TournResultGolfer.aspx?IDTournament=170905582&amp;IDGolfer=28301015" TargetMode="External"/><Relationship Id="rId1069" Type="http://schemas.openxmlformats.org/officeDocument/2006/relationships/hyperlink" Target="http://www.cgf.cz/TournResultGolfer.aspx?IDTournament=229404792&amp;IDGolfer=31364518" TargetMode="External"/><Relationship Id="rId1276" Type="http://schemas.openxmlformats.org/officeDocument/2006/relationships/hyperlink" Target="http://www.cgf.cz/TournResultGolfer.aspx?IDTournament=271785116&amp;IDGolfer=28182606" TargetMode="External"/><Relationship Id="rId1483" Type="http://schemas.openxmlformats.org/officeDocument/2006/relationships/hyperlink" Target="http://www.cgf.cz/TournResultGolfer.aspx?IDTournament=278788790&amp;IDGolfer=272855605" TargetMode="External"/><Relationship Id="rId201" Type="http://schemas.openxmlformats.org/officeDocument/2006/relationships/hyperlink" Target="http://www.cgf.cz/TournResultGolfer.aspx?IDTournament=105492382&amp;IDGolfer=73316587" TargetMode="External"/><Relationship Id="rId285" Type="http://schemas.openxmlformats.org/officeDocument/2006/relationships/hyperlink" Target="http://www.cgf.cz/TournResultGolfer.aspx?IDTournament=121948457&amp;IDGolfer=35258520" TargetMode="External"/><Relationship Id="rId506" Type="http://schemas.openxmlformats.org/officeDocument/2006/relationships/hyperlink" Target="http://www.cgf.cz/TournResultGolfer.aspx?IDTournament=104588219&amp;IDGolfer=17064858" TargetMode="External"/><Relationship Id="rId853" Type="http://schemas.openxmlformats.org/officeDocument/2006/relationships/hyperlink" Target="http://www.cgf.cz/TournResultGolfer.aspx?IDTournament=201950964&amp;IDGolfer=898858" TargetMode="External"/><Relationship Id="rId1136" Type="http://schemas.openxmlformats.org/officeDocument/2006/relationships/hyperlink" Target="http://www.cgf.cz/TournResultGolfer.aspx?IDTournament=238691466&amp;IDGolfer=52257638" TargetMode="External"/><Relationship Id="rId492" Type="http://schemas.openxmlformats.org/officeDocument/2006/relationships/hyperlink" Target="http://www.cgf.cz/TournResultGolfer.aspx?IDTournament=125791805&amp;IDGolfer=61520976" TargetMode="External"/><Relationship Id="rId713" Type="http://schemas.openxmlformats.org/officeDocument/2006/relationships/hyperlink" Target="http://www.cgf.cz/TournResultGolfer.aspx?IDTournament=181140680&amp;IDGolfer=75169763" TargetMode="External"/><Relationship Id="rId797" Type="http://schemas.openxmlformats.org/officeDocument/2006/relationships/hyperlink" Target="http://www.cgf.cz/TournResultGolfer.aspx?IDTournament=166082685&amp;IDGolfer=65225888" TargetMode="External"/><Relationship Id="rId920" Type="http://schemas.openxmlformats.org/officeDocument/2006/relationships/hyperlink" Target="http://www.cgf.cz/TournResultGolfer.aspx?IDTournament=211255369&amp;IDGolfer=102059178" TargetMode="External"/><Relationship Id="rId1343" Type="http://schemas.openxmlformats.org/officeDocument/2006/relationships/hyperlink" Target="http://www.cgf.cz/TournResultGolfer.aspx?IDTournament=273411776&amp;IDGolfer=88538533" TargetMode="External"/><Relationship Id="rId1550" Type="http://schemas.openxmlformats.org/officeDocument/2006/relationships/hyperlink" Target="http://www.cgf.cz/TournResultGolfer.aspx?IDTournament=288279575&amp;IDGolfer=22091200" TargetMode="External"/><Relationship Id="rId145" Type="http://schemas.openxmlformats.org/officeDocument/2006/relationships/hyperlink" Target="http://www.cgf.cz/TournResultGolfer.aspx?IDTournament=103447546&amp;IDGolfer=27063596" TargetMode="External"/><Relationship Id="rId352" Type="http://schemas.openxmlformats.org/officeDocument/2006/relationships/hyperlink" Target="http://www.cgf.cz/TournResultGolfer.aspx?IDTournament=141188760&amp;IDGolfer=24378608" TargetMode="External"/><Relationship Id="rId1203" Type="http://schemas.openxmlformats.org/officeDocument/2006/relationships/hyperlink" Target="http://www.cgf.cz/TournResultGolfer.aspx?IDTournament=238712050&amp;IDGolfer=16459801" TargetMode="External"/><Relationship Id="rId1287" Type="http://schemas.openxmlformats.org/officeDocument/2006/relationships/hyperlink" Target="http://www.cgf.cz/TournResultGolfer.aspx?IDTournament=271785116&amp;IDGolfer=47066340" TargetMode="External"/><Relationship Id="rId1410" Type="http://schemas.openxmlformats.org/officeDocument/2006/relationships/hyperlink" Target="http://www.cgf.cz/TournResultGolfer.aspx?IDTournament=263352730&amp;IDGolfer=42703454" TargetMode="External"/><Relationship Id="rId1508" Type="http://schemas.openxmlformats.org/officeDocument/2006/relationships/hyperlink" Target="http://www.cgf.cz/TournResultGolfer.aspx?IDTournament=278798986&amp;IDGolfer=89695919" TargetMode="External"/><Relationship Id="rId212" Type="http://schemas.openxmlformats.org/officeDocument/2006/relationships/hyperlink" Target="http://www.cgf.cz/TournResultGolfer.aspx?IDTournament=115478944&amp;IDGolfer=27063596" TargetMode="External"/><Relationship Id="rId657" Type="http://schemas.openxmlformats.org/officeDocument/2006/relationships/hyperlink" Target="http://www.cgf.cz/TournResultGolfer.aspx?IDTournament=170905582&amp;IDGolfer=20457855" TargetMode="External"/><Relationship Id="rId864" Type="http://schemas.openxmlformats.org/officeDocument/2006/relationships/hyperlink" Target="http://www.cgf.cz/TournResultGolfer.aspx?IDTournament=201950964&amp;IDGolfer=28016086" TargetMode="External"/><Relationship Id="rId1494" Type="http://schemas.openxmlformats.org/officeDocument/2006/relationships/hyperlink" Target="http://www.cgf.cz/TournResultGolfer.aspx?IDTournament=278799778&amp;IDGolfer=67440976" TargetMode="External"/><Relationship Id="rId296" Type="http://schemas.openxmlformats.org/officeDocument/2006/relationships/hyperlink" Target="http://www.cgf.cz/TournResultGolfer.aspx?IDTournament=121948457&amp;IDGolfer=48787840" TargetMode="External"/><Relationship Id="rId517" Type="http://schemas.openxmlformats.org/officeDocument/2006/relationships/hyperlink" Target="http://www.cgf.cz/TournResultGolfer.aspx?IDTournament=104588219&amp;IDGolfer=73592116" TargetMode="External"/><Relationship Id="rId724" Type="http://schemas.openxmlformats.org/officeDocument/2006/relationships/hyperlink" Target="http://www.cgf.cz/TournResultGolfer.aspx?IDTournament=181140680&amp;IDGolfer=13292379" TargetMode="External"/><Relationship Id="rId931" Type="http://schemas.openxmlformats.org/officeDocument/2006/relationships/hyperlink" Target="http://www.cgf.cz/TournResultGolfer.aspx?IDTournament=216028308&amp;IDGolfer=41373123" TargetMode="External"/><Relationship Id="rId1147" Type="http://schemas.openxmlformats.org/officeDocument/2006/relationships/hyperlink" Target="http://www.cgf.cz/TournResultGolfer.aspx?IDTournament=238691466&amp;IDGolfer=84672756" TargetMode="External"/><Relationship Id="rId1354" Type="http://schemas.openxmlformats.org/officeDocument/2006/relationships/hyperlink" Target="http://www.cgf.cz/TournResultGolfer.aspx?IDTournament=263352730&amp;IDGolfer=898858" TargetMode="External"/><Relationship Id="rId1561" Type="http://schemas.openxmlformats.org/officeDocument/2006/relationships/hyperlink" Target="http://www.cgf.cz/TournResultGolfer.aspx?IDTournament=288279575&amp;IDGolfer=95062859" TargetMode="External"/><Relationship Id="rId60" Type="http://schemas.openxmlformats.org/officeDocument/2006/relationships/hyperlink" Target="http://www.cgf.cz/TournResultGolfer.aspx?IDTournament=13172079&amp;IDGolfer=89572073" TargetMode="External"/><Relationship Id="rId156" Type="http://schemas.openxmlformats.org/officeDocument/2006/relationships/hyperlink" Target="http://www.cgf.cz/TournResultGolfer.aspx?IDTournament=106541744&amp;IDGolfer=30676281" TargetMode="External"/><Relationship Id="rId363" Type="http://schemas.openxmlformats.org/officeDocument/2006/relationships/hyperlink" Target="http://www.cgf.cz/TournResultGolfer.aspx?IDTournament=141188760&amp;IDGolfer=2806737" TargetMode="External"/><Relationship Id="rId570" Type="http://schemas.openxmlformats.org/officeDocument/2006/relationships/hyperlink" Target="http://www.cgf.cz/TournResultGolfer.aspx?IDTournament=153742920&amp;IDGolfer=48432485" TargetMode="External"/><Relationship Id="rId1007" Type="http://schemas.openxmlformats.org/officeDocument/2006/relationships/hyperlink" Target="http://www.cgf.cz/TournResultGolfer.aspx?IDTournament=202695504&amp;IDGolfer=82544631" TargetMode="External"/><Relationship Id="rId1214" Type="http://schemas.openxmlformats.org/officeDocument/2006/relationships/hyperlink" Target="http://www.cgf.cz/TournResultGolfer.aspx?IDTournament=260703796&amp;IDGolfer=68366415" TargetMode="External"/><Relationship Id="rId1421" Type="http://schemas.openxmlformats.org/officeDocument/2006/relationships/hyperlink" Target="http://www.cgf.cz/TournResultGolfer.aspx?IDTournament=263352730&amp;IDGolfer=79035950" TargetMode="External"/><Relationship Id="rId223" Type="http://schemas.openxmlformats.org/officeDocument/2006/relationships/hyperlink" Target="http://www.cgf.cz/TournResultGolfer.aspx?IDTournament=109704887&amp;IDGolfer=67095225" TargetMode="External"/><Relationship Id="rId430" Type="http://schemas.openxmlformats.org/officeDocument/2006/relationships/hyperlink" Target="http://www.cgf.cz/TournResultGolfer.aspx?IDTournament=143659156&amp;IDGolfer=93042893" TargetMode="External"/><Relationship Id="rId668" Type="http://schemas.openxmlformats.org/officeDocument/2006/relationships/hyperlink" Target="http://www.cgf.cz/TournResultGolfer.aspx?IDTournament=170922917&amp;IDGolfer=66704892" TargetMode="External"/><Relationship Id="rId875" Type="http://schemas.openxmlformats.org/officeDocument/2006/relationships/hyperlink" Target="http://www.cgf.cz/TournResultGolfer.aspx?IDTournament=202718473&amp;IDGolfer=58583221" TargetMode="External"/><Relationship Id="rId1060" Type="http://schemas.openxmlformats.org/officeDocument/2006/relationships/hyperlink" Target="http://www.cgf.cz/TournResultGolfer.aspx?IDTournament=202695504&amp;IDGolfer=36496236" TargetMode="External"/><Relationship Id="rId1298" Type="http://schemas.openxmlformats.org/officeDocument/2006/relationships/hyperlink" Target="http://www.cgf.cz/TournResultGolfer.aspx?IDTournament=271785116&amp;IDGolfer=80453993" TargetMode="External"/><Relationship Id="rId1519" Type="http://schemas.openxmlformats.org/officeDocument/2006/relationships/hyperlink" Target="http://www.cgf.cz/TournResultGolfer.aspx?IDTournament=278798986&amp;IDGolfer=85600102" TargetMode="External"/><Relationship Id="rId18" Type="http://schemas.openxmlformats.org/officeDocument/2006/relationships/hyperlink" Target="http://www.cgf.cz/TournResultGolfer.aspx?IDTournament=15089843&amp;IDGolfer=26788958" TargetMode="External"/><Relationship Id="rId528" Type="http://schemas.openxmlformats.org/officeDocument/2006/relationships/hyperlink" Target="http://www.cgf.cz/TournResultGolfer.aspx?IDTournament=126678300&amp;IDGolfer=82544631" TargetMode="External"/><Relationship Id="rId735" Type="http://schemas.openxmlformats.org/officeDocument/2006/relationships/hyperlink" Target="http://www.cgf.cz/TournResultGolfer.aspx?IDTournament=187571829&amp;IDGolfer=57978541" TargetMode="External"/><Relationship Id="rId942" Type="http://schemas.openxmlformats.org/officeDocument/2006/relationships/hyperlink" Target="http://www.cgf.cz/TournResultGolfer.aspx?IDTournament=216028308&amp;IDGolfer=70970321" TargetMode="External"/><Relationship Id="rId1158" Type="http://schemas.openxmlformats.org/officeDocument/2006/relationships/hyperlink" Target="http://www.cgf.cz/TournResultGolfer.aspx?IDTournament=241145761&amp;IDGolfer=65778546" TargetMode="External"/><Relationship Id="rId1365" Type="http://schemas.openxmlformats.org/officeDocument/2006/relationships/hyperlink" Target="http://www.cgf.cz/TournResultGolfer.aspx?IDTournament=263352730&amp;IDGolfer=41373123" TargetMode="External"/><Relationship Id="rId1572" Type="http://schemas.openxmlformats.org/officeDocument/2006/relationships/hyperlink" Target="http://www.cgf.cz/TournResultGolfer.aspx?IDTournament=296365902&amp;IDGolfer=57978541" TargetMode="External"/><Relationship Id="rId167" Type="http://schemas.openxmlformats.org/officeDocument/2006/relationships/hyperlink" Target="http://www.cgf.cz/TournResultGolfer.aspx?IDTournament=115456228&amp;IDGolfer=102055911" TargetMode="External"/><Relationship Id="rId374" Type="http://schemas.openxmlformats.org/officeDocument/2006/relationships/hyperlink" Target="http://www.cgf.cz/TournResultGolfer.aspx?IDTournament=149030839&amp;IDGolfer=58845453" TargetMode="External"/><Relationship Id="rId581" Type="http://schemas.openxmlformats.org/officeDocument/2006/relationships/hyperlink" Target="http://www.cgf.cz/TournResultGolfer.aspx?IDTournament=153742920&amp;IDGolfer=5767297" TargetMode="External"/><Relationship Id="rId1018" Type="http://schemas.openxmlformats.org/officeDocument/2006/relationships/hyperlink" Target="http://www.cgf.cz/TournResultGolfer.aspx?IDTournament=202695504&amp;IDGolfer=58845453" TargetMode="External"/><Relationship Id="rId1225" Type="http://schemas.openxmlformats.org/officeDocument/2006/relationships/hyperlink" Target="http://www.cgf.cz/TournResultGolfer.aspx?IDTournament=241183483&amp;IDGolfer=48592166" TargetMode="External"/><Relationship Id="rId1432" Type="http://schemas.openxmlformats.org/officeDocument/2006/relationships/hyperlink" Target="http://www.cgf.cz/TournResultGolfer.aspx?IDTournament=263352730&amp;IDGolfer=51740141" TargetMode="External"/><Relationship Id="rId71" Type="http://schemas.openxmlformats.org/officeDocument/2006/relationships/hyperlink" Target="http://www.cgf.cz/TournResultGolfer.aspx?IDTournament=13172079&amp;IDGolfer=62914952" TargetMode="External"/><Relationship Id="rId234" Type="http://schemas.openxmlformats.org/officeDocument/2006/relationships/hyperlink" Target="http://www.cgf.cz/TournResultGolfer.aspx?IDTournament=109704887&amp;IDGolfer=93379740" TargetMode="External"/><Relationship Id="rId679" Type="http://schemas.openxmlformats.org/officeDocument/2006/relationships/hyperlink" Target="http://www.cgf.cz/TournResultGolfer.aspx?IDTournament=175883514&amp;IDGolfer=22573139" TargetMode="External"/><Relationship Id="rId802" Type="http://schemas.openxmlformats.org/officeDocument/2006/relationships/hyperlink" Target="http://www.cgf.cz/TournResultGolfer.aspx?IDTournament=166082685&amp;IDGolfer=105769408" TargetMode="External"/><Relationship Id="rId886" Type="http://schemas.openxmlformats.org/officeDocument/2006/relationships/hyperlink" Target="http://www.cgf.cz/TournResultGolfer.aspx?IDTournament=202718473&amp;IDGolfer=29228919" TargetMode="External"/><Relationship Id="rId2" Type="http://schemas.openxmlformats.org/officeDocument/2006/relationships/hyperlink" Target="http://www.cgf.cz/TournResultGolfer.aspx?IDTournament=70380389&amp;IDGolfer=34309478" TargetMode="External"/><Relationship Id="rId29" Type="http://schemas.openxmlformats.org/officeDocument/2006/relationships/hyperlink" Target="http://www.cgf.cz/TournResultGolfer.aspx?IDTournament=15089843&amp;IDGolfer=7080957" TargetMode="External"/><Relationship Id="rId441" Type="http://schemas.openxmlformats.org/officeDocument/2006/relationships/hyperlink" Target="http://www.cgf.cz/TournResultGolfer.aspx?IDTournament=143659156&amp;IDGolfer=20444035" TargetMode="External"/><Relationship Id="rId539" Type="http://schemas.openxmlformats.org/officeDocument/2006/relationships/hyperlink" Target="http://www.cgf.cz/TournResultGolfer.aspx?IDTournament=126678300&amp;IDGolfer=19093156" TargetMode="External"/><Relationship Id="rId746" Type="http://schemas.openxmlformats.org/officeDocument/2006/relationships/hyperlink" Target="http://www.cgf.cz/TournResultGolfer.aspx?IDTournament=187571829&amp;IDGolfer=17215434" TargetMode="External"/><Relationship Id="rId1071" Type="http://schemas.openxmlformats.org/officeDocument/2006/relationships/hyperlink" Target="http://www.cgf.cz/TournResultGolfer.aspx?IDTournament=229404792&amp;IDGolfer=52257638" TargetMode="External"/><Relationship Id="rId1169" Type="http://schemas.openxmlformats.org/officeDocument/2006/relationships/hyperlink" Target="http://www.cgf.cz/TournResultGolfer.aspx?IDTournament=241145761&amp;IDGolfer=27670432" TargetMode="External"/><Relationship Id="rId1376" Type="http://schemas.openxmlformats.org/officeDocument/2006/relationships/hyperlink" Target="http://www.cgf.cz/TournResultGolfer.aspx?IDTournament=263352730&amp;IDGolfer=16837652" TargetMode="External"/><Relationship Id="rId1583" Type="http://schemas.openxmlformats.org/officeDocument/2006/relationships/hyperlink" Target="http://www.cgf.cz/TournResultGolfer.aspx?IDTournament=296365902&amp;IDGolfer=64545335" TargetMode="External"/><Relationship Id="rId178" Type="http://schemas.openxmlformats.org/officeDocument/2006/relationships/hyperlink" Target="http://www.cgf.cz/TournResultGolfer.aspx?IDTournament=115456228&amp;IDGolfer=102063530" TargetMode="External"/><Relationship Id="rId301" Type="http://schemas.openxmlformats.org/officeDocument/2006/relationships/hyperlink" Target="http://www.cgf.cz/TournResultGolfer.aspx?IDTournament=124399766&amp;IDGolfer=67440976" TargetMode="External"/><Relationship Id="rId953" Type="http://schemas.openxmlformats.org/officeDocument/2006/relationships/hyperlink" Target="http://www.cgf.cz/TournResultGolfer.aspx?IDTournament=216033114&amp;IDGolfer=52257638" TargetMode="External"/><Relationship Id="rId1029" Type="http://schemas.openxmlformats.org/officeDocument/2006/relationships/hyperlink" Target="http://www.cgf.cz/TournResultGolfer.aspx?IDTournament=202695504&amp;IDGolfer=69540170" TargetMode="External"/><Relationship Id="rId1236" Type="http://schemas.openxmlformats.org/officeDocument/2006/relationships/hyperlink" Target="http://www.cgf.cz/TournResultGolfer.aspx?IDTournament=241183483&amp;IDGolfer=28016086" TargetMode="External"/><Relationship Id="rId82" Type="http://schemas.openxmlformats.org/officeDocument/2006/relationships/hyperlink" Target="http://www.cgf.cz/TournResultGolfer.aspx?IDTournament=13172079&amp;IDGolfer=808300" TargetMode="External"/><Relationship Id="rId385" Type="http://schemas.openxmlformats.org/officeDocument/2006/relationships/hyperlink" Target="http://www.cgf.cz/TournResultGolfer.aspx?IDTournament=149030839&amp;IDGolfer=75169763" TargetMode="External"/><Relationship Id="rId592" Type="http://schemas.openxmlformats.org/officeDocument/2006/relationships/hyperlink" Target="http://www.cgf.cz/TournResultGolfer.aspx?IDTournament=153742920&amp;IDGolfer=102056479" TargetMode="External"/><Relationship Id="rId606" Type="http://schemas.openxmlformats.org/officeDocument/2006/relationships/hyperlink" Target="http://www.cgf.cz/TournResultGolfer.aspx?IDTournament=155493663&amp;IDGolfer=9828521" TargetMode="External"/><Relationship Id="rId813" Type="http://schemas.openxmlformats.org/officeDocument/2006/relationships/hyperlink" Target="http://www.cgf.cz/TournResultGolfer.aspx?IDTournament=167580395&amp;IDGolfer=98904394" TargetMode="External"/><Relationship Id="rId1443" Type="http://schemas.openxmlformats.org/officeDocument/2006/relationships/hyperlink" Target="http://www.cgf.cz/TournResultGolfer.aspx?IDTournament=263352730&amp;IDGolfer=19659241" TargetMode="External"/><Relationship Id="rId245" Type="http://schemas.openxmlformats.org/officeDocument/2006/relationships/hyperlink" Target="http://www.cgf.cz/TournResultGolfer.aspx?IDTournament=115484341&amp;IDGolfer=84319911" TargetMode="External"/><Relationship Id="rId452" Type="http://schemas.openxmlformats.org/officeDocument/2006/relationships/hyperlink" Target="http://www.cgf.cz/TournResultGolfer.aspx?IDTournament=143659156&amp;IDGolfer=96321244" TargetMode="External"/><Relationship Id="rId897" Type="http://schemas.openxmlformats.org/officeDocument/2006/relationships/hyperlink" Target="http://www.cgf.cz/TournResultGolfer.aspx?IDTournament=211255369&amp;IDGolfer=58845453" TargetMode="External"/><Relationship Id="rId1082" Type="http://schemas.openxmlformats.org/officeDocument/2006/relationships/hyperlink" Target="http://www.cgf.cz/TournResultGolfer.aspx?IDTournament=102396361&amp;IDGolfer=9792870" TargetMode="External"/><Relationship Id="rId1303" Type="http://schemas.openxmlformats.org/officeDocument/2006/relationships/hyperlink" Target="http://www.cgf.cz/TournResultGolfer.aspx?IDTournament=267117707&amp;IDGolfer=52257638" TargetMode="External"/><Relationship Id="rId1510" Type="http://schemas.openxmlformats.org/officeDocument/2006/relationships/hyperlink" Target="http://www.cgf.cz/TournResultGolfer.aspx?IDTournament=278798986&amp;IDGolfer=1666900" TargetMode="External"/><Relationship Id="rId105" Type="http://schemas.openxmlformats.org/officeDocument/2006/relationships/hyperlink" Target="http://www.cgf.cz/TournResultGolfer.aspx?IDTournament=3939050&amp;IDGolfer=69540170" TargetMode="External"/><Relationship Id="rId312" Type="http://schemas.openxmlformats.org/officeDocument/2006/relationships/hyperlink" Target="http://www.cgf.cz/TournResultGolfer.aspx?IDTournament=124478749&amp;IDGolfer=68364484" TargetMode="External"/><Relationship Id="rId757" Type="http://schemas.openxmlformats.org/officeDocument/2006/relationships/hyperlink" Target="http://www.cgf.cz/TournResultGolfer.aspx?IDTournament=189802359&amp;IDGolfer=13894846" TargetMode="External"/><Relationship Id="rId964" Type="http://schemas.openxmlformats.org/officeDocument/2006/relationships/hyperlink" Target="http://www.cgf.cz/TournResultGolfer.aspx?IDTournament=216033114&amp;IDGolfer=67440976" TargetMode="External"/><Relationship Id="rId1387" Type="http://schemas.openxmlformats.org/officeDocument/2006/relationships/hyperlink" Target="http://www.cgf.cz/TournResultGolfer.aspx?IDTournament=263352730&amp;IDGolfer=31057382" TargetMode="External"/><Relationship Id="rId93" Type="http://schemas.openxmlformats.org/officeDocument/2006/relationships/hyperlink" Target="http://www.cgf.cz/TournResultGolfer.aspx?IDTournament=83640759&amp;IDGolfer=93379740" TargetMode="External"/><Relationship Id="rId189" Type="http://schemas.openxmlformats.org/officeDocument/2006/relationships/hyperlink" Target="http://www.cgf.cz/TournResultGolfer.aspx?IDTournament=105492382&amp;IDGolfer=67440976" TargetMode="External"/><Relationship Id="rId396" Type="http://schemas.openxmlformats.org/officeDocument/2006/relationships/hyperlink" Target="http://www.cgf.cz/TournResultGolfer.aspx?IDTournament=149030839&amp;IDGolfer=11642694" TargetMode="External"/><Relationship Id="rId617" Type="http://schemas.openxmlformats.org/officeDocument/2006/relationships/hyperlink" Target="http://www.cgf.cz/TournResultGolfer.aspx?IDTournament=155493663&amp;IDGolfer=44960403" TargetMode="External"/><Relationship Id="rId824" Type="http://schemas.openxmlformats.org/officeDocument/2006/relationships/hyperlink" Target="http://www.cgf.cz/TournResultGolfer.aspx?IDTournament=167580395&amp;IDGolfer=70842751" TargetMode="External"/><Relationship Id="rId1247" Type="http://schemas.openxmlformats.org/officeDocument/2006/relationships/hyperlink" Target="http://www.cgf.cz/TournResultGolfer.aspx?IDTournament=241183483&amp;IDGolfer=36496236" TargetMode="External"/><Relationship Id="rId1454" Type="http://schemas.openxmlformats.org/officeDocument/2006/relationships/hyperlink" Target="http://www.cgf.cz/TournResultGolfer.aspx?IDTournament=278788790&amp;IDGolfer=35997120" TargetMode="External"/><Relationship Id="rId256" Type="http://schemas.openxmlformats.org/officeDocument/2006/relationships/hyperlink" Target="http://www.cgf.cz/TournResultGolfer.aspx?IDTournament=115484341&amp;IDGolfer=52257638" TargetMode="External"/><Relationship Id="rId463" Type="http://schemas.openxmlformats.org/officeDocument/2006/relationships/hyperlink" Target="http://www.cgf.cz/TournResultGolfer.aspx?IDTournament=143261333&amp;IDGolfer=31877509" TargetMode="External"/><Relationship Id="rId670" Type="http://schemas.openxmlformats.org/officeDocument/2006/relationships/hyperlink" Target="http://www.cgf.cz/TournResultGolfer.aspx?IDTournament=170922917&amp;IDGolfer=57992192" TargetMode="External"/><Relationship Id="rId1093" Type="http://schemas.openxmlformats.org/officeDocument/2006/relationships/hyperlink" Target="http://www.cgf.cz/TournResultGolfer.aspx?IDTournament=102396361&amp;IDGolfer=23058003" TargetMode="External"/><Relationship Id="rId1107" Type="http://schemas.openxmlformats.org/officeDocument/2006/relationships/hyperlink" Target="http://www.cgf.cz/TournResultGolfer.aspx?IDTournament=102396361&amp;IDGolfer=99678257" TargetMode="External"/><Relationship Id="rId1314" Type="http://schemas.openxmlformats.org/officeDocument/2006/relationships/hyperlink" Target="http://www.cgf.cz/TournResultGolfer.aspx?IDTournament=267117707&amp;IDGolfer=9792870" TargetMode="External"/><Relationship Id="rId1521" Type="http://schemas.openxmlformats.org/officeDocument/2006/relationships/hyperlink" Target="http://www.cgf.cz/TournResultGolfer.aspx?IDTournament=288274148&amp;IDGolfer=5708058" TargetMode="External"/><Relationship Id="rId116" Type="http://schemas.openxmlformats.org/officeDocument/2006/relationships/hyperlink" Target="http://www.cgf.cz/TournResultGolfer.aspx?IDTournament=3939050&amp;IDGolfer=61589384" TargetMode="External"/><Relationship Id="rId323" Type="http://schemas.openxmlformats.org/officeDocument/2006/relationships/hyperlink" Target="http://www.cgf.cz/TournResultGolfer.aspx?IDTournament=124478749&amp;IDGolfer=25350676" TargetMode="External"/><Relationship Id="rId530" Type="http://schemas.openxmlformats.org/officeDocument/2006/relationships/hyperlink" Target="http://www.cgf.cz/TournResultGolfer.aspx?IDTournament=126678300&amp;IDGolfer=31057382" TargetMode="External"/><Relationship Id="rId768" Type="http://schemas.openxmlformats.org/officeDocument/2006/relationships/hyperlink" Target="http://www.cgf.cz/TournResultGolfer.aspx?IDTournament=166082685&amp;IDGolfer=105974053" TargetMode="External"/><Relationship Id="rId975" Type="http://schemas.openxmlformats.org/officeDocument/2006/relationships/hyperlink" Target="http://www.cgf.cz/TournResultGolfer.aspx?IDTournament=216033114&amp;IDGolfer=60240402" TargetMode="External"/><Relationship Id="rId1160" Type="http://schemas.openxmlformats.org/officeDocument/2006/relationships/hyperlink" Target="http://www.cgf.cz/TournResultGolfer.aspx?IDTournament=241145761&amp;IDGolfer=81959658" TargetMode="External"/><Relationship Id="rId1398" Type="http://schemas.openxmlformats.org/officeDocument/2006/relationships/hyperlink" Target="http://www.cgf.cz/TournResultGolfer.aspx?IDTournament=263352730&amp;IDGolfer=85620841" TargetMode="External"/><Relationship Id="rId20" Type="http://schemas.openxmlformats.org/officeDocument/2006/relationships/hyperlink" Target="http://www.cgf.cz/TournResultGolfer.aspx?IDTournament=15089843&amp;IDGolfer=19093156" TargetMode="External"/><Relationship Id="rId628" Type="http://schemas.openxmlformats.org/officeDocument/2006/relationships/hyperlink" Target="http://www.cgf.cz/TournResultGolfer.aspx?IDTournament=166518725&amp;IDGolfer=88128583" TargetMode="External"/><Relationship Id="rId835" Type="http://schemas.openxmlformats.org/officeDocument/2006/relationships/hyperlink" Target="http://www.cgf.cz/TournResultGolfer.aspx?IDTournament=167580395&amp;IDGolfer=138370051" TargetMode="External"/><Relationship Id="rId1258" Type="http://schemas.openxmlformats.org/officeDocument/2006/relationships/hyperlink" Target="http://www.cgf.cz/TournResultGolfer.aspx?IDTournament=263251584&amp;IDGolfer=67440976" TargetMode="External"/><Relationship Id="rId1465" Type="http://schemas.openxmlformats.org/officeDocument/2006/relationships/hyperlink" Target="http://www.cgf.cz/TournResultGolfer.aspx?IDTournament=278788790&amp;IDGolfer=25659631" TargetMode="External"/><Relationship Id="rId267" Type="http://schemas.openxmlformats.org/officeDocument/2006/relationships/hyperlink" Target="http://www.cgf.cz/TournResultGolfer.aspx?IDTournament=115484341&amp;IDGolfer=71257736" TargetMode="External"/><Relationship Id="rId474" Type="http://schemas.openxmlformats.org/officeDocument/2006/relationships/hyperlink" Target="http://www.cgf.cz/TournResultGolfer.aspx?IDTournament=143261333&amp;IDGolfer=17784199" TargetMode="External"/><Relationship Id="rId1020" Type="http://schemas.openxmlformats.org/officeDocument/2006/relationships/hyperlink" Target="http://www.cgf.cz/TournResultGolfer.aspx?IDTournament=202695504&amp;IDGolfer=82343657" TargetMode="External"/><Relationship Id="rId1118" Type="http://schemas.openxmlformats.org/officeDocument/2006/relationships/hyperlink" Target="http://www.cgf.cz/TournResultGolfer.aspx?IDTournament=102396361&amp;IDGolfer=4745773" TargetMode="External"/><Relationship Id="rId1325" Type="http://schemas.openxmlformats.org/officeDocument/2006/relationships/hyperlink" Target="http://www.cgf.cz/TournResultGolfer.aspx?IDTournament=267117707&amp;IDGolfer=27063596" TargetMode="External"/><Relationship Id="rId1532" Type="http://schemas.openxmlformats.org/officeDocument/2006/relationships/hyperlink" Target="http://www.cgf.cz/TournResultGolfer.aspx?IDTournament=288274148&amp;IDGolfer=102059178" TargetMode="External"/><Relationship Id="rId127" Type="http://schemas.openxmlformats.org/officeDocument/2006/relationships/hyperlink" Target="http://www.cgf.cz/TournResultGolfer.aspx?IDTournament=103447546&amp;IDGolfer=89738264" TargetMode="External"/><Relationship Id="rId681" Type="http://schemas.openxmlformats.org/officeDocument/2006/relationships/hyperlink" Target="http://www.cgf.cz/TournResultGolfer.aspx?IDTournament=175883514&amp;IDGolfer=36770448" TargetMode="External"/><Relationship Id="rId779" Type="http://schemas.openxmlformats.org/officeDocument/2006/relationships/hyperlink" Target="http://www.cgf.cz/TournResultGolfer.aspx?IDTournament=166082685&amp;IDGolfer=23786512" TargetMode="External"/><Relationship Id="rId902" Type="http://schemas.openxmlformats.org/officeDocument/2006/relationships/hyperlink" Target="http://www.cgf.cz/TournResultGolfer.aspx?IDTournament=211255369&amp;IDGolfer=89572073" TargetMode="External"/><Relationship Id="rId986" Type="http://schemas.openxmlformats.org/officeDocument/2006/relationships/hyperlink" Target="http://www.cgf.cz/TournResultGolfer.aspx?IDTournament=226824601&amp;IDGolfer=143079080" TargetMode="External"/><Relationship Id="rId31" Type="http://schemas.openxmlformats.org/officeDocument/2006/relationships/hyperlink" Target="http://www.cgf.cz/TournResultGolfer.aspx?IDTournament=15089843&amp;IDGolfer=67095225" TargetMode="External"/><Relationship Id="rId334" Type="http://schemas.openxmlformats.org/officeDocument/2006/relationships/hyperlink" Target="http://www.cgf.cz/TournResultGolfer.aspx?IDTournament=124367126&amp;IDGolfer=67095225" TargetMode="External"/><Relationship Id="rId541" Type="http://schemas.openxmlformats.org/officeDocument/2006/relationships/hyperlink" Target="http://www.cgf.cz/TournResultGolfer.aspx?IDTournament=126678300&amp;IDGolfer=28263632" TargetMode="External"/><Relationship Id="rId639" Type="http://schemas.openxmlformats.org/officeDocument/2006/relationships/hyperlink" Target="http://www.cgf.cz/TournResultGolfer.aspx?IDTournament=170905582&amp;IDGolfer=89738264" TargetMode="External"/><Relationship Id="rId1171" Type="http://schemas.openxmlformats.org/officeDocument/2006/relationships/hyperlink" Target="http://www.cgf.cz/TournResultGolfer.aspx?IDTournament=241145761&amp;IDGolfer=67095225" TargetMode="External"/><Relationship Id="rId1269" Type="http://schemas.openxmlformats.org/officeDocument/2006/relationships/hyperlink" Target="http://www.cgf.cz/TournResultGolfer.aspx?IDTournament=263251584&amp;IDGolfer=30676281" TargetMode="External"/><Relationship Id="rId1476" Type="http://schemas.openxmlformats.org/officeDocument/2006/relationships/hyperlink" Target="http://www.cgf.cz/TournResultGolfer.aspx?IDTournament=278788790&amp;IDGolfer=38699229" TargetMode="External"/><Relationship Id="rId180" Type="http://schemas.openxmlformats.org/officeDocument/2006/relationships/hyperlink" Target="http://www.cgf.cz/TournResultGolfer.aspx?IDTournament=105492382&amp;IDGolfer=89792077" TargetMode="External"/><Relationship Id="rId278" Type="http://schemas.openxmlformats.org/officeDocument/2006/relationships/hyperlink" Target="http://www.cgf.cz/TournResultGolfer.aspx?IDTournament=121948457&amp;IDGolfer=85600102" TargetMode="External"/><Relationship Id="rId401" Type="http://schemas.openxmlformats.org/officeDocument/2006/relationships/hyperlink" Target="http://www.cgf.cz/TournResultGolfer.aspx?IDTournament=149030839&amp;IDGolfer=18827059" TargetMode="External"/><Relationship Id="rId846" Type="http://schemas.openxmlformats.org/officeDocument/2006/relationships/hyperlink" Target="http://www.cgf.cz/TournResultGolfer.aspx?IdTournament=198272583&amp;IDGolfer=54456806" TargetMode="External"/><Relationship Id="rId1031" Type="http://schemas.openxmlformats.org/officeDocument/2006/relationships/hyperlink" Target="http://www.cgf.cz/TournResultGolfer.aspx?IDTournament=202695504&amp;IDGolfer=16837652" TargetMode="External"/><Relationship Id="rId1129" Type="http://schemas.openxmlformats.org/officeDocument/2006/relationships/hyperlink" Target="http://www.cgf.cz/TournResultGolfer.aspx?IDTournament=102396361&amp;IDGolfer=105909011" TargetMode="External"/><Relationship Id="rId485" Type="http://schemas.openxmlformats.org/officeDocument/2006/relationships/hyperlink" Target="http://www.cgf.cz/TournResultGolfer.aspx?IDTournament=125791805&amp;IDGolfer=94210892" TargetMode="External"/><Relationship Id="rId692" Type="http://schemas.openxmlformats.org/officeDocument/2006/relationships/hyperlink" Target="http://www.cgf.cz/TournResultGolfer.aspx?IDTournament=180196325&amp;IDGolfer=3880903" TargetMode="External"/><Relationship Id="rId706" Type="http://schemas.openxmlformats.org/officeDocument/2006/relationships/hyperlink" Target="http://www.cgf.cz/TournResultGolfer.aspx?IDTournament=180196325&amp;IDGolfer=62914952" TargetMode="External"/><Relationship Id="rId913" Type="http://schemas.openxmlformats.org/officeDocument/2006/relationships/hyperlink" Target="http://www.cgf.cz/TournResultGolfer.aspx?IDTournament=211255369&amp;IDGolfer=48935619" TargetMode="External"/><Relationship Id="rId1336" Type="http://schemas.openxmlformats.org/officeDocument/2006/relationships/hyperlink" Target="http://www.cgf.cz/TournResultGolfer.aspx?IDTournament=267117707&amp;IDGolfer=102056898" TargetMode="External"/><Relationship Id="rId1543" Type="http://schemas.openxmlformats.org/officeDocument/2006/relationships/hyperlink" Target="http://www.cgf.cz/TournResultGolfer.aspx?IDTournament=288279575&amp;IDGolfer=33532970" TargetMode="External"/><Relationship Id="rId42" Type="http://schemas.openxmlformats.org/officeDocument/2006/relationships/hyperlink" Target="http://www.cgf.cz/TournResultGolfer.aspx?IDTournament=27539414&amp;IDGolfer=44069444" TargetMode="External"/><Relationship Id="rId138" Type="http://schemas.openxmlformats.org/officeDocument/2006/relationships/hyperlink" Target="http://www.cgf.cz/TournResultGolfer.aspx?IDTournament=103447546&amp;IDGolfer=28301015" TargetMode="External"/><Relationship Id="rId345" Type="http://schemas.openxmlformats.org/officeDocument/2006/relationships/hyperlink" Target="http://www.cgf.cz/TournResultGolfer.aspx?IDTournament=141188760&amp;IDGolfer=89738264" TargetMode="External"/><Relationship Id="rId552" Type="http://schemas.openxmlformats.org/officeDocument/2006/relationships/hyperlink" Target="http://www.cgf.cz/TournResultGolfer.aspx?IDTournament=126678300&amp;IDGolfer=67095225" TargetMode="External"/><Relationship Id="rId997" Type="http://schemas.openxmlformats.org/officeDocument/2006/relationships/hyperlink" Target="http://www.cgf.cz/TournResultGolfer.aspx?IDTournament=229386314&amp;IDGolfer=16032347" TargetMode="External"/><Relationship Id="rId1182" Type="http://schemas.openxmlformats.org/officeDocument/2006/relationships/hyperlink" Target="http://www.cgf.cz/TournResultGolfer.aspx?IDTournament=241145761&amp;IDGolfer=95062859" TargetMode="External"/><Relationship Id="rId1403" Type="http://schemas.openxmlformats.org/officeDocument/2006/relationships/hyperlink" Target="http://www.cgf.cz/TournResultGolfer.aspx?IDTournament=263352730&amp;IDGolfer=2226699" TargetMode="External"/><Relationship Id="rId191" Type="http://schemas.openxmlformats.org/officeDocument/2006/relationships/hyperlink" Target="http://www.cgf.cz/TournResultGolfer.aspx?IDTournament=105492382&amp;IDGolfer=79035950" TargetMode="External"/><Relationship Id="rId205" Type="http://schemas.openxmlformats.org/officeDocument/2006/relationships/hyperlink" Target="http://www.cgf.cz/TournResultGolfer.aspx?IDTournament=105492382&amp;IDGolfer=82343657" TargetMode="External"/><Relationship Id="rId412" Type="http://schemas.openxmlformats.org/officeDocument/2006/relationships/hyperlink" Target="http://www.cgf.cz/TournResultGolfer.aspx?IDTournament=143659156&amp;IDGolfer=11642694" TargetMode="External"/><Relationship Id="rId857" Type="http://schemas.openxmlformats.org/officeDocument/2006/relationships/hyperlink" Target="http://www.cgf.cz/TournResultGolfer.aspx?IDTournament=201950964&amp;IDGolfer=41373123" TargetMode="External"/><Relationship Id="rId1042" Type="http://schemas.openxmlformats.org/officeDocument/2006/relationships/hyperlink" Target="http://www.cgf.cz/TournResultGolfer.aspx?IDTournament=202695504&amp;IDGolfer=54456806" TargetMode="External"/><Relationship Id="rId1487" Type="http://schemas.openxmlformats.org/officeDocument/2006/relationships/hyperlink" Target="http://www.cgf.cz/TournResultGolfer.aspx?IDTournament=278799778&amp;IDGolfer=59993732" TargetMode="External"/><Relationship Id="rId289" Type="http://schemas.openxmlformats.org/officeDocument/2006/relationships/hyperlink" Target="http://www.cgf.cz/TournResultGolfer.aspx?IDTournament=121948457&amp;IDGolfer=19093156" TargetMode="External"/><Relationship Id="rId496" Type="http://schemas.openxmlformats.org/officeDocument/2006/relationships/hyperlink" Target="http://www.cgf.cz/TournResultGolfer.aspx?IDTournament=125791805&amp;IDGolfer=48129711" TargetMode="External"/><Relationship Id="rId717" Type="http://schemas.openxmlformats.org/officeDocument/2006/relationships/hyperlink" Target="http://www.cgf.cz/TournResultGolfer.aspx?IDTournament=181140680&amp;IDGolfer=24192772" TargetMode="External"/><Relationship Id="rId924" Type="http://schemas.openxmlformats.org/officeDocument/2006/relationships/hyperlink" Target="http://www.cgf.cz/TournResultGolfer.aspx?IDTournament=216028308&amp;IDGolfer=1049927" TargetMode="External"/><Relationship Id="rId1347" Type="http://schemas.openxmlformats.org/officeDocument/2006/relationships/hyperlink" Target="http://www.cgf.cz/TournResultGolfer.aspx?IDTournament=273411776&amp;IDGolfer=19659241" TargetMode="External"/><Relationship Id="rId1554" Type="http://schemas.openxmlformats.org/officeDocument/2006/relationships/hyperlink" Target="http://www.cgf.cz/TournResultGolfer.aspx?IDTournament=288279575&amp;IDGolfer=55318244" TargetMode="External"/><Relationship Id="rId53" Type="http://schemas.openxmlformats.org/officeDocument/2006/relationships/hyperlink" Target="http://www.cgf.cz/TournResultGolfer.aspx?IDTournament=27539414&amp;IDGolfer=5767297" TargetMode="External"/><Relationship Id="rId149" Type="http://schemas.openxmlformats.org/officeDocument/2006/relationships/hyperlink" Target="http://www.cgf.cz/TournResultGolfer.aspx?IDTournament=103447546&amp;IDGolfer=102055911" TargetMode="External"/><Relationship Id="rId356" Type="http://schemas.openxmlformats.org/officeDocument/2006/relationships/hyperlink" Target="http://www.cgf.cz/TournResultGolfer.aspx?IDTournament=141188760&amp;IDGolfer=26788958" TargetMode="External"/><Relationship Id="rId563" Type="http://schemas.openxmlformats.org/officeDocument/2006/relationships/hyperlink" Target="http://www.cgf.cz/TournResultGolfer.aspx?IDTournament=126678300&amp;IDGolfer=55318244" TargetMode="External"/><Relationship Id="rId770" Type="http://schemas.openxmlformats.org/officeDocument/2006/relationships/hyperlink" Target="http://www.cgf.cz/TournResultGolfer.aspx?IDTournament=166082685&amp;IDGolfer=157120558" TargetMode="External"/><Relationship Id="rId1193" Type="http://schemas.openxmlformats.org/officeDocument/2006/relationships/hyperlink" Target="http://www.cgf.cz/TournResultGolfer.aspx?IDTournament=238712050&amp;IDGolfer=57667903" TargetMode="External"/><Relationship Id="rId1207" Type="http://schemas.openxmlformats.org/officeDocument/2006/relationships/hyperlink" Target="http://www.cgf.cz/TournResultGolfer.aspx?IDTournament=260703796&amp;IDGolfer=66942751" TargetMode="External"/><Relationship Id="rId1414" Type="http://schemas.openxmlformats.org/officeDocument/2006/relationships/hyperlink" Target="http://www.cgf.cz/TournResultGolfer.aspx?IDTournament=263352730&amp;IDGolfer=35547848" TargetMode="External"/><Relationship Id="rId216" Type="http://schemas.openxmlformats.org/officeDocument/2006/relationships/hyperlink" Target="http://www.cgf.cz/TournResultGolfer.aspx?IDTournament=115478944&amp;IDGolfer=89572073" TargetMode="External"/><Relationship Id="rId423" Type="http://schemas.openxmlformats.org/officeDocument/2006/relationships/hyperlink" Target="http://www.cgf.cz/TournResultGolfer.aspx?IDTournament=143659156&amp;IDGolfer=75169763" TargetMode="External"/><Relationship Id="rId868" Type="http://schemas.openxmlformats.org/officeDocument/2006/relationships/hyperlink" Target="http://www.cgf.cz/TournResultGolfer.aspx?IDTournament=201950964&amp;IDGolfer=66875842" TargetMode="External"/><Relationship Id="rId1053" Type="http://schemas.openxmlformats.org/officeDocument/2006/relationships/hyperlink" Target="http://www.cgf.cz/TournResultGolfer.aspx?IDTournament=202695504&amp;IDGolfer=222824075" TargetMode="External"/><Relationship Id="rId1260" Type="http://schemas.openxmlformats.org/officeDocument/2006/relationships/hyperlink" Target="http://www.cgf.cz/TournResultGolfer.aspx?IDTournament=263251584&amp;IDGolfer=102055911" TargetMode="External"/><Relationship Id="rId1498" Type="http://schemas.openxmlformats.org/officeDocument/2006/relationships/hyperlink" Target="http://www.cgf.cz/TournResultGolfer.aspx?IDTournament=278798986&amp;IDGolfer=41373123" TargetMode="External"/><Relationship Id="rId630" Type="http://schemas.openxmlformats.org/officeDocument/2006/relationships/hyperlink" Target="http://www.cgf.cz/TournResultGolfer.aspx?IDTournament=166518725&amp;IDGolfer=28263632" TargetMode="External"/><Relationship Id="rId728" Type="http://schemas.openxmlformats.org/officeDocument/2006/relationships/hyperlink" Target="http://www.cgf.cz/TournResultGolfer.aspx?IDTournament=187571829&amp;IDGolfer=41073990" TargetMode="External"/><Relationship Id="rId935" Type="http://schemas.openxmlformats.org/officeDocument/2006/relationships/hyperlink" Target="http://www.cgf.cz/TournResultGolfer.aspx?IDTournament=216028308&amp;IDGolfer=67440976" TargetMode="External"/><Relationship Id="rId1358" Type="http://schemas.openxmlformats.org/officeDocument/2006/relationships/hyperlink" Target="http://www.cgf.cz/TournResultGolfer.aspx?IDTournament=263352730&amp;IDGolfer=68743651" TargetMode="External"/><Relationship Id="rId1565" Type="http://schemas.openxmlformats.org/officeDocument/2006/relationships/hyperlink" Target="http://www.cgf.cz/TournResultGolfer.aspx?IDTournament=288279575&amp;IDGolfer=188230261" TargetMode="External"/><Relationship Id="rId64" Type="http://schemas.openxmlformats.org/officeDocument/2006/relationships/hyperlink" Target="http://www.cgf.cz/TournResultGolfer.aspx?IDTournament=13172079&amp;IDGolfer=68364484" TargetMode="External"/><Relationship Id="rId367" Type="http://schemas.openxmlformats.org/officeDocument/2006/relationships/hyperlink" Target="http://www.cgf.cz/TournResultGolfer.aspx?IDTournament=141188760&amp;IDGolfer=15673542" TargetMode="External"/><Relationship Id="rId574" Type="http://schemas.openxmlformats.org/officeDocument/2006/relationships/hyperlink" Target="http://www.cgf.cz/TournResultGolfer.aspx?IDTournament=153742920&amp;IDGolfer=6736227" TargetMode="External"/><Relationship Id="rId1120" Type="http://schemas.openxmlformats.org/officeDocument/2006/relationships/hyperlink" Target="http://www.cgf.cz/TournResultGolfer.aspx?IDTournament=102396361&amp;IDGolfer=87556751" TargetMode="External"/><Relationship Id="rId1218" Type="http://schemas.openxmlformats.org/officeDocument/2006/relationships/hyperlink" Target="http://www.cgf.cz/TournResultGolfer.aspx?IDTournament=241183483&amp;IDGolfer=58845453" TargetMode="External"/><Relationship Id="rId1425" Type="http://schemas.openxmlformats.org/officeDocument/2006/relationships/hyperlink" Target="http://www.cgf.cz/TournResultGolfer.aspx?IDTournament=263352730&amp;IDGolfer=20710633" TargetMode="External"/><Relationship Id="rId227" Type="http://schemas.openxmlformats.org/officeDocument/2006/relationships/hyperlink" Target="http://www.cgf.cz/TournResultGolfer.aspx?IDTournament=109704887&amp;IDGolfer=67932402" TargetMode="External"/><Relationship Id="rId781" Type="http://schemas.openxmlformats.org/officeDocument/2006/relationships/hyperlink" Target="http://www.cgf.cz/TournResultGolfer.aspx?IDTournament=166082685&amp;IDGolfer=90534371" TargetMode="External"/><Relationship Id="rId879" Type="http://schemas.openxmlformats.org/officeDocument/2006/relationships/hyperlink" Target="http://www.cgf.cz/TournResultGolfer.aspx?IDTournament=202718473&amp;IDGolfer=41373123" TargetMode="External"/><Relationship Id="rId434" Type="http://schemas.openxmlformats.org/officeDocument/2006/relationships/hyperlink" Target="http://www.cgf.cz/TournResultGolfer.aspx?IDTournament=143659156&amp;IDGolfer=41073990" TargetMode="External"/><Relationship Id="rId641" Type="http://schemas.openxmlformats.org/officeDocument/2006/relationships/hyperlink" Target="http://www.cgf.cz/TournResultGolfer.aspx?IDTournament=170905582&amp;IDGolfer=68490408" TargetMode="External"/><Relationship Id="rId739" Type="http://schemas.openxmlformats.org/officeDocument/2006/relationships/hyperlink" Target="http://www.cgf.cz/TournResultGolfer.aspx?IDTournament=187571829&amp;IDGolfer=41894776" TargetMode="External"/><Relationship Id="rId1064" Type="http://schemas.openxmlformats.org/officeDocument/2006/relationships/hyperlink" Target="http://www.cgf.cz/TournResultGolfer.aspx?IDTournament=229404792&amp;IDGolfer=78485169" TargetMode="External"/><Relationship Id="rId1271" Type="http://schemas.openxmlformats.org/officeDocument/2006/relationships/hyperlink" Target="http://www.cgf.cz/TournResultGolfer.aspx?IDTournament=271785116&amp;IDGolfer=23014658" TargetMode="External"/><Relationship Id="rId1369" Type="http://schemas.openxmlformats.org/officeDocument/2006/relationships/hyperlink" Target="http://www.cgf.cz/TournResultGolfer.aspx?IDTournament=263352730&amp;IDGolfer=19093156" TargetMode="External"/><Relationship Id="rId1576" Type="http://schemas.openxmlformats.org/officeDocument/2006/relationships/hyperlink" Target="http://www.cgf.cz/TournResultGolfer.aspx?IDTournament=296365902&amp;IDGolfer=89695919" TargetMode="External"/><Relationship Id="rId280" Type="http://schemas.openxmlformats.org/officeDocument/2006/relationships/hyperlink" Target="http://www.cgf.cz/TournResultGolfer.aspx?IDTournament=121948457&amp;IDGolfer=58845453" TargetMode="External"/><Relationship Id="rId501" Type="http://schemas.openxmlformats.org/officeDocument/2006/relationships/hyperlink" Target="http://www.cgf.cz/TournResultGolfer.aspx?IDTournament=104588219&amp;IDGolfer=90126144" TargetMode="External"/><Relationship Id="rId946" Type="http://schemas.openxmlformats.org/officeDocument/2006/relationships/hyperlink" Target="http://www.cgf.cz/TournResultGolfer.aspx?IDTournament=216028308&amp;IDGolfer=45026912" TargetMode="External"/><Relationship Id="rId1131" Type="http://schemas.openxmlformats.org/officeDocument/2006/relationships/hyperlink" Target="http://www.cgf.cz/TournResultGolfer.aspx?IDTournament=238691466&amp;IDGolfer=89572073" TargetMode="External"/><Relationship Id="rId1229" Type="http://schemas.openxmlformats.org/officeDocument/2006/relationships/hyperlink" Target="http://www.cgf.cz/TournResultGolfer.aspx?IDTournament=241183483&amp;IDGolfer=20146488" TargetMode="External"/><Relationship Id="rId75" Type="http://schemas.openxmlformats.org/officeDocument/2006/relationships/hyperlink" Target="http://www.cgf.cz/TournResultGolfer.aspx?IDTournament=13172079&amp;IDGolfer=81518727" TargetMode="External"/><Relationship Id="rId140" Type="http://schemas.openxmlformats.org/officeDocument/2006/relationships/hyperlink" Target="http://www.cgf.cz/TournResultGolfer.aspx?IDTournament=103447546&amp;IDGolfer=45933227" TargetMode="External"/><Relationship Id="rId378" Type="http://schemas.openxmlformats.org/officeDocument/2006/relationships/hyperlink" Target="http://www.cgf.cz/TournResultGolfer.aspx?IDTournament=149030839&amp;IDGolfer=68490408" TargetMode="External"/><Relationship Id="rId585" Type="http://schemas.openxmlformats.org/officeDocument/2006/relationships/hyperlink" Target="http://www.cgf.cz/TournResultGolfer.aspx?IDTournament=153742920&amp;IDGolfer=46157412" TargetMode="External"/><Relationship Id="rId792" Type="http://schemas.openxmlformats.org/officeDocument/2006/relationships/hyperlink" Target="http://www.cgf.cz/TournResultGolfer.aspx?IDTournament=166082685&amp;IDGolfer=71070394" TargetMode="External"/><Relationship Id="rId806" Type="http://schemas.openxmlformats.org/officeDocument/2006/relationships/hyperlink" Target="http://www.cgf.cz/TournResultGolfer.aspx?IDTournament=166082685&amp;IDGolfer=46334978" TargetMode="External"/><Relationship Id="rId1436" Type="http://schemas.openxmlformats.org/officeDocument/2006/relationships/hyperlink" Target="http://www.cgf.cz/TournResultGolfer.aspx?IDTournament=263352730&amp;IDGolfer=15448276" TargetMode="External"/><Relationship Id="rId6" Type="http://schemas.openxmlformats.org/officeDocument/2006/relationships/hyperlink" Target="http://www.cgf.cz/TournResultGolfer.aspx?IDTournament=70380389&amp;IDGolfer=89572073" TargetMode="External"/><Relationship Id="rId238" Type="http://schemas.openxmlformats.org/officeDocument/2006/relationships/hyperlink" Target="http://www.cgf.cz/TournResultGolfer.aspx?IDTournament=109704887&amp;IDGolfer=102063530" TargetMode="External"/><Relationship Id="rId445" Type="http://schemas.openxmlformats.org/officeDocument/2006/relationships/hyperlink" Target="http://www.cgf.cz/TournResultGolfer.aspx?IDTournament=143659156&amp;IDGolfer=33854185" TargetMode="External"/><Relationship Id="rId652" Type="http://schemas.openxmlformats.org/officeDocument/2006/relationships/hyperlink" Target="http://www.cgf.cz/TournResultGolfer.aspx?IDTournament=170905582&amp;IDGolfer=72859365" TargetMode="External"/><Relationship Id="rId1075" Type="http://schemas.openxmlformats.org/officeDocument/2006/relationships/hyperlink" Target="http://www.cgf.cz/TournResultGolfer.aspx?IDTournament=229404792&amp;IDGolfer=143079080" TargetMode="External"/><Relationship Id="rId1282" Type="http://schemas.openxmlformats.org/officeDocument/2006/relationships/hyperlink" Target="http://www.cgf.cz/TournResultGolfer.aspx?IDTournament=271785116&amp;IDGolfer=5838499" TargetMode="External"/><Relationship Id="rId1503" Type="http://schemas.openxmlformats.org/officeDocument/2006/relationships/hyperlink" Target="http://www.cgf.cz/TournResultGolfer.aspx?IDTournament=278798986&amp;IDGolfer=77339568" TargetMode="External"/><Relationship Id="rId291" Type="http://schemas.openxmlformats.org/officeDocument/2006/relationships/hyperlink" Target="http://www.cgf.cz/TournResultGolfer.aspx?IDTournament=121948457&amp;IDGolfer=7080957" TargetMode="External"/><Relationship Id="rId305" Type="http://schemas.openxmlformats.org/officeDocument/2006/relationships/hyperlink" Target="http://www.cgf.cz/TournResultGolfer.aspx?IDTournament=124478749&amp;IDGolfer=41894776" TargetMode="External"/><Relationship Id="rId512" Type="http://schemas.openxmlformats.org/officeDocument/2006/relationships/hyperlink" Target="http://www.cgf.cz/TournResultGolfer.aspx?IDTournament=104588219&amp;IDGolfer=50373745" TargetMode="External"/><Relationship Id="rId957" Type="http://schemas.openxmlformats.org/officeDocument/2006/relationships/hyperlink" Target="http://www.cgf.cz/TournResultGolfer.aspx?IDTournament=216033114&amp;IDGolfer=61508659" TargetMode="External"/><Relationship Id="rId1142" Type="http://schemas.openxmlformats.org/officeDocument/2006/relationships/hyperlink" Target="http://www.cgf.cz/TournResultGolfer.aspx?IDTournament=238691466&amp;IDGolfer=222824075" TargetMode="External"/><Relationship Id="rId1587" Type="http://schemas.openxmlformats.org/officeDocument/2006/relationships/hyperlink" Target="http://www.cgf.cz/TournResultGolfer.aspx?IDTournament=296365902&amp;IDGolfer=115740234" TargetMode="External"/><Relationship Id="rId86" Type="http://schemas.openxmlformats.org/officeDocument/2006/relationships/hyperlink" Target="http://www.cgf.cz/TournResultGolfer.aspx?IDTournament=13172079&amp;IDGolfer=45933227" TargetMode="External"/><Relationship Id="rId151" Type="http://schemas.openxmlformats.org/officeDocument/2006/relationships/hyperlink" Target="http://www.cgf.cz/TournResultGolfer.aspx?IDTournament=106541744&amp;IDGolfer=89572073" TargetMode="External"/><Relationship Id="rId389" Type="http://schemas.openxmlformats.org/officeDocument/2006/relationships/hyperlink" Target="http://www.cgf.cz/TournResultGolfer.aspx?IDTournament=149030839&amp;IDGolfer=83499957" TargetMode="External"/><Relationship Id="rId596" Type="http://schemas.openxmlformats.org/officeDocument/2006/relationships/hyperlink" Target="http://www.cgf.cz/TournResultGolfer.aspx?IDTournament=153751366&amp;IDGolfer=42927944" TargetMode="External"/><Relationship Id="rId817" Type="http://schemas.openxmlformats.org/officeDocument/2006/relationships/hyperlink" Target="http://www.cgf.cz/TournResultGolfer.aspx?IDTournament=167580395&amp;IDGolfer=4598186" TargetMode="External"/><Relationship Id="rId1002" Type="http://schemas.openxmlformats.org/officeDocument/2006/relationships/hyperlink" Target="http://www.cgf.cz/TournResultGolfer.aspx?IDTournament=229386314&amp;IDGolfer=25245026" TargetMode="External"/><Relationship Id="rId1447" Type="http://schemas.openxmlformats.org/officeDocument/2006/relationships/hyperlink" Target="http://www.cgf.cz/TournResultGolfer.aspx?IDTournament=278788790&amp;IDGolfer=80792551" TargetMode="External"/><Relationship Id="rId249" Type="http://schemas.openxmlformats.org/officeDocument/2006/relationships/hyperlink" Target="http://www.cgf.cz/TournResultGolfer.aspx?IDTournament=115484341&amp;IDGolfer=68490408" TargetMode="External"/><Relationship Id="rId456" Type="http://schemas.openxmlformats.org/officeDocument/2006/relationships/hyperlink" Target="http://www.cgf.cz/TournResultGolfer.aspx?IDTournament=143659156&amp;IDGolfer=45026912" TargetMode="External"/><Relationship Id="rId663" Type="http://schemas.openxmlformats.org/officeDocument/2006/relationships/hyperlink" Target="http://www.cgf.cz/TournResultGolfer.aspx?IDTournament=170922917&amp;IDGolfer=43972913" TargetMode="External"/><Relationship Id="rId870" Type="http://schemas.openxmlformats.org/officeDocument/2006/relationships/hyperlink" Target="http://www.cgf.cz/TournResultGolfer.aspx?IDTournament=201950964&amp;IDGolfer=39720624" TargetMode="External"/><Relationship Id="rId1086" Type="http://schemas.openxmlformats.org/officeDocument/2006/relationships/hyperlink" Target="http://www.cgf.cz/TournResultGolfer.aspx?IDTournament=102396361&amp;IDGolfer=25547095" TargetMode="External"/><Relationship Id="rId1293" Type="http://schemas.openxmlformats.org/officeDocument/2006/relationships/hyperlink" Target="http://www.cgf.cz/TournResultGolfer.aspx?IDTournament=271785116&amp;IDGolfer=69996513" TargetMode="External"/><Relationship Id="rId1307" Type="http://schemas.openxmlformats.org/officeDocument/2006/relationships/hyperlink" Target="http://www.cgf.cz/TournResultGolfer.aspx?IDTournament=267117707&amp;IDGolfer=78042608" TargetMode="External"/><Relationship Id="rId1514" Type="http://schemas.openxmlformats.org/officeDocument/2006/relationships/hyperlink" Target="http://www.cgf.cz/TournResultGolfer.aspx?IDTournament=278798986&amp;IDGolfer=67095225" TargetMode="External"/><Relationship Id="rId13" Type="http://schemas.openxmlformats.org/officeDocument/2006/relationships/hyperlink" Target="http://www.cgf.cz/TournResultGolfer.aspx?IDTournament=70380389&amp;IDGolfer=82343657" TargetMode="External"/><Relationship Id="rId109" Type="http://schemas.openxmlformats.org/officeDocument/2006/relationships/hyperlink" Target="http://www.cgf.cz/TournResultGolfer.aspx?IDTournament=3939050&amp;IDGolfer=68490408" TargetMode="External"/><Relationship Id="rId316" Type="http://schemas.openxmlformats.org/officeDocument/2006/relationships/hyperlink" Target="http://www.cgf.cz/TournResultGolfer.aspx?IDTournament=124478749&amp;IDGolfer=67440976" TargetMode="External"/><Relationship Id="rId523" Type="http://schemas.openxmlformats.org/officeDocument/2006/relationships/hyperlink" Target="http://www.cgf.cz/TournResultGolfer.aspx?IDTournament=126678300&amp;IDGolfer=898858" TargetMode="External"/><Relationship Id="rId968" Type="http://schemas.openxmlformats.org/officeDocument/2006/relationships/hyperlink" Target="http://www.cgf.cz/TournResultGolfer.aspx?IDTournament=216033114&amp;IDGolfer=29699703" TargetMode="External"/><Relationship Id="rId1153" Type="http://schemas.openxmlformats.org/officeDocument/2006/relationships/hyperlink" Target="http://www.cgf.cz/TournResultGolfer.aspx?IDTournament=241145761&amp;IDGolfer=58845453" TargetMode="External"/><Relationship Id="rId97" Type="http://schemas.openxmlformats.org/officeDocument/2006/relationships/hyperlink" Target="http://www.cgf.cz/TournResultGolfer.aspx?IDTournament=3939050&amp;IDGolfer=3313710" TargetMode="External"/><Relationship Id="rId730" Type="http://schemas.openxmlformats.org/officeDocument/2006/relationships/hyperlink" Target="http://www.cgf.cz/TournResultGolfer.aspx?IDTournament=187571829&amp;IDGolfer=89572073" TargetMode="External"/><Relationship Id="rId828" Type="http://schemas.openxmlformats.org/officeDocument/2006/relationships/hyperlink" Target="http://www.cgf.cz/TournResultGolfer.aspx?IDTournament=167580395&amp;IDGolfer=56443789" TargetMode="External"/><Relationship Id="rId1013" Type="http://schemas.openxmlformats.org/officeDocument/2006/relationships/hyperlink" Target="http://www.cgf.cz/TournResultGolfer.aspx?IDTournament=202695504&amp;IDGolfer=41073990" TargetMode="External"/><Relationship Id="rId1360" Type="http://schemas.openxmlformats.org/officeDocument/2006/relationships/hyperlink" Target="http://www.cgf.cz/TournResultGolfer.aspx?IDTournament=263352730&amp;IDGolfer=2281549" TargetMode="External"/><Relationship Id="rId1458" Type="http://schemas.openxmlformats.org/officeDocument/2006/relationships/hyperlink" Target="http://www.cgf.cz/TournResultGolfer.aspx?IDTournament=278788790&amp;IDGolfer=23441042" TargetMode="External"/><Relationship Id="rId162" Type="http://schemas.openxmlformats.org/officeDocument/2006/relationships/hyperlink" Target="http://www.cgf.cz/TournResultGolfer.aspx?IDTournament=106541744&amp;IDGolfer=4065237" TargetMode="External"/><Relationship Id="rId467" Type="http://schemas.openxmlformats.org/officeDocument/2006/relationships/hyperlink" Target="http://www.cgf.cz/TournResultGolfer.aspx?IDTournament=143261333&amp;IDGolfer=7939193" TargetMode="External"/><Relationship Id="rId1097" Type="http://schemas.openxmlformats.org/officeDocument/2006/relationships/hyperlink" Target="http://www.cgf.cz/TournResultGolfer.aspx?IDTournament=102396361&amp;IDGolfer=18169344" TargetMode="External"/><Relationship Id="rId1220" Type="http://schemas.openxmlformats.org/officeDocument/2006/relationships/hyperlink" Target="http://www.cgf.cz/TournResultGolfer.aspx?IDTournament=241183483&amp;IDGolfer=52257638" TargetMode="External"/><Relationship Id="rId1318" Type="http://schemas.openxmlformats.org/officeDocument/2006/relationships/hyperlink" Target="http://www.cgf.cz/TournResultGolfer.aspx?IDTournament=267117707&amp;IDGolfer=23004551" TargetMode="External"/><Relationship Id="rId1525" Type="http://schemas.openxmlformats.org/officeDocument/2006/relationships/hyperlink" Target="http://www.cgf.cz/TournResultGolfer.aspx?IDTournament=288274148&amp;IDGolfer=52257638" TargetMode="External"/><Relationship Id="rId674" Type="http://schemas.openxmlformats.org/officeDocument/2006/relationships/hyperlink" Target="http://www.cgf.cz/TournResultGolfer.aspx?IDTournament=170922917&amp;IDGolfer=36496236" TargetMode="External"/><Relationship Id="rId881" Type="http://schemas.openxmlformats.org/officeDocument/2006/relationships/hyperlink" Target="http://www.cgf.cz/TournResultGolfer.aspx?IDTournament=202718473&amp;IDGolfer=5626257" TargetMode="External"/><Relationship Id="rId979" Type="http://schemas.openxmlformats.org/officeDocument/2006/relationships/hyperlink" Target="http://www.cgf.cz/TournResultGolfer.aspx?IDTournament=226824601&amp;IDGolfer=78485169" TargetMode="External"/><Relationship Id="rId24" Type="http://schemas.openxmlformats.org/officeDocument/2006/relationships/hyperlink" Target="http://www.cgf.cz/TournResultGolfer.aspx?IDTournament=15089843&amp;IDGolfer=82544631" TargetMode="External"/><Relationship Id="rId327" Type="http://schemas.openxmlformats.org/officeDocument/2006/relationships/hyperlink" Target="http://www.cgf.cz/TournResultGolfer.aspx?IDTournament=124367126&amp;IDGolfer=68364484" TargetMode="External"/><Relationship Id="rId534" Type="http://schemas.openxmlformats.org/officeDocument/2006/relationships/hyperlink" Target="http://www.cgf.cz/TournResultGolfer.aspx?IDTournament=126678300&amp;IDGolfer=84319911" TargetMode="External"/><Relationship Id="rId741" Type="http://schemas.openxmlformats.org/officeDocument/2006/relationships/hyperlink" Target="http://www.cgf.cz/TournResultGolfer.aspx?IDTournament=187571829&amp;IDGolfer=74755406" TargetMode="External"/><Relationship Id="rId839" Type="http://schemas.openxmlformats.org/officeDocument/2006/relationships/hyperlink" Target="http://www.cgf.cz/TournResultGolfer.aspx?IDTournament=167580395&amp;IDGolfer=34471592" TargetMode="External"/><Relationship Id="rId1164" Type="http://schemas.openxmlformats.org/officeDocument/2006/relationships/hyperlink" Target="http://www.cgf.cz/TournResultGolfer.aspx?IDTournament=241145761&amp;IDGolfer=34673804" TargetMode="External"/><Relationship Id="rId1371" Type="http://schemas.openxmlformats.org/officeDocument/2006/relationships/hyperlink" Target="http://www.cgf.cz/TournResultGolfer.aspx?IDTournament=263352730&amp;IDGolfer=82544631" TargetMode="External"/><Relationship Id="rId1469" Type="http://schemas.openxmlformats.org/officeDocument/2006/relationships/hyperlink" Target="http://www.cgf.cz/TournResultGolfer.aspx?IDTournament=278788790&amp;IDGolfer=67095225" TargetMode="External"/><Relationship Id="rId173" Type="http://schemas.openxmlformats.org/officeDocument/2006/relationships/hyperlink" Target="http://www.cgf.cz/TournResultGolfer.aspx?IDTournament=115456228&amp;IDGolfer=102059178" TargetMode="External"/><Relationship Id="rId380" Type="http://schemas.openxmlformats.org/officeDocument/2006/relationships/hyperlink" Target="http://www.cgf.cz/TournResultGolfer.aspx?IDTournament=149030839&amp;IDGolfer=69540170" TargetMode="External"/><Relationship Id="rId601" Type="http://schemas.openxmlformats.org/officeDocument/2006/relationships/hyperlink" Target="http://www.cgf.cz/TournResultGolfer.aspx?IDTournament=155493663&amp;IDGolfer=89738264" TargetMode="External"/><Relationship Id="rId1024" Type="http://schemas.openxmlformats.org/officeDocument/2006/relationships/hyperlink" Target="http://www.cgf.cz/TournResultGolfer.aspx?IDTournament=202695504&amp;IDGolfer=35547848" TargetMode="External"/><Relationship Id="rId1231" Type="http://schemas.openxmlformats.org/officeDocument/2006/relationships/hyperlink" Target="http://www.cgf.cz/TournResultGolfer.aspx?IDTournament=241183483&amp;IDGolfer=20444035" TargetMode="External"/><Relationship Id="rId240" Type="http://schemas.openxmlformats.org/officeDocument/2006/relationships/hyperlink" Target="http://www.cgf.cz/TournResultGolfer.aspx?IDTournament=115484341&amp;IDGolfer=15448276" TargetMode="External"/><Relationship Id="rId478" Type="http://schemas.openxmlformats.org/officeDocument/2006/relationships/hyperlink" Target="http://www.cgf.cz/TournResultGolfer.aspx?IDTournament=125791805&amp;IDGolfer=38355503" TargetMode="External"/><Relationship Id="rId685" Type="http://schemas.openxmlformats.org/officeDocument/2006/relationships/hyperlink" Target="http://www.cgf.cz/TournResultGolfer.aspx?IDTournament=180196325&amp;IDGolfer=68490408" TargetMode="External"/><Relationship Id="rId892" Type="http://schemas.openxmlformats.org/officeDocument/2006/relationships/hyperlink" Target="http://www.cgf.cz/TournResultGolfer.aspx?IDTournament=202718473&amp;IDGolfer=33258648" TargetMode="External"/><Relationship Id="rId906" Type="http://schemas.openxmlformats.org/officeDocument/2006/relationships/hyperlink" Target="http://www.cgf.cz/TournResultGolfer.aspx?IDTournament=211255369&amp;IDGolfer=102055911" TargetMode="External"/><Relationship Id="rId1329" Type="http://schemas.openxmlformats.org/officeDocument/2006/relationships/hyperlink" Target="http://www.cgf.cz/TournResultGolfer.aspx?IDTournament=267117707&amp;IDGolfer=83885008" TargetMode="External"/><Relationship Id="rId1536" Type="http://schemas.openxmlformats.org/officeDocument/2006/relationships/hyperlink" Target="http://www.cgf.cz/TournResultGolfer.aspx?IDTournament=288279575&amp;IDGolfer=52257638" TargetMode="External"/><Relationship Id="rId35" Type="http://schemas.openxmlformats.org/officeDocument/2006/relationships/hyperlink" Target="http://www.cgf.cz/TournResultGolfer.aspx?IDTournament=27539414&amp;IDGolfer=35547848" TargetMode="External"/><Relationship Id="rId100" Type="http://schemas.openxmlformats.org/officeDocument/2006/relationships/hyperlink" Target="http://www.cgf.cz/TournResultGolfer.aspx?IDTournament=3939050&amp;IDGolfer=35547848" TargetMode="External"/><Relationship Id="rId338" Type="http://schemas.openxmlformats.org/officeDocument/2006/relationships/hyperlink" Target="http://www.cgf.cz/TournResultGolfer.aspx?IDTournament=124367126&amp;IDGolfer=22951198" TargetMode="External"/><Relationship Id="rId545" Type="http://schemas.openxmlformats.org/officeDocument/2006/relationships/hyperlink" Target="http://www.cgf.cz/TournResultGolfer.aspx?IDTournament=126678300&amp;IDGolfer=54171234" TargetMode="External"/><Relationship Id="rId752" Type="http://schemas.openxmlformats.org/officeDocument/2006/relationships/hyperlink" Target="http://www.cgf.cz/TournResultGolfer.aspx?IDTournament=189802359&amp;IDGolfer=95062859" TargetMode="External"/><Relationship Id="rId1175" Type="http://schemas.openxmlformats.org/officeDocument/2006/relationships/hyperlink" Target="http://www.cgf.cz/TournResultGolfer.aspx?IDTournament=241145761&amp;IDGolfer=84414085" TargetMode="External"/><Relationship Id="rId1382" Type="http://schemas.openxmlformats.org/officeDocument/2006/relationships/hyperlink" Target="http://www.cgf.cz/TournResultGolfer.aspx?IDTournament=263352730&amp;IDGolfer=68364484" TargetMode="External"/><Relationship Id="rId184" Type="http://schemas.openxmlformats.org/officeDocument/2006/relationships/hyperlink" Target="http://www.cgf.cz/TournResultGolfer.aspx?IDTournament=105492382&amp;IDGolfer=89572073" TargetMode="External"/><Relationship Id="rId391" Type="http://schemas.openxmlformats.org/officeDocument/2006/relationships/hyperlink" Target="http://www.cgf.cz/TournResultGolfer.aspx?IDTournament=149030839&amp;IDGolfer=67440976" TargetMode="External"/><Relationship Id="rId405" Type="http://schemas.openxmlformats.org/officeDocument/2006/relationships/hyperlink" Target="http://www.cgf.cz/TournResultGolfer.aspx?IDTournament=149030839&amp;IDGolfer=93856008" TargetMode="External"/><Relationship Id="rId612" Type="http://schemas.openxmlformats.org/officeDocument/2006/relationships/hyperlink" Target="http://www.cgf.cz/TournResultGolfer.aspx?IDTournament=155493663&amp;IDGolfer=71257736" TargetMode="External"/><Relationship Id="rId1035" Type="http://schemas.openxmlformats.org/officeDocument/2006/relationships/hyperlink" Target="http://www.cgf.cz/TournResultGolfer.aspx?IDTournament=202695504&amp;IDGolfer=69531278" TargetMode="External"/><Relationship Id="rId1242" Type="http://schemas.openxmlformats.org/officeDocument/2006/relationships/hyperlink" Target="http://www.cgf.cz/TournResultGolfer.aspx?IDTournament=241183483&amp;IDGolfer=116382234" TargetMode="External"/><Relationship Id="rId251" Type="http://schemas.openxmlformats.org/officeDocument/2006/relationships/hyperlink" Target="http://www.cgf.cz/TournResultGolfer.aspx?IDTournament=115484341&amp;IDGolfer=73092664" TargetMode="External"/><Relationship Id="rId489" Type="http://schemas.openxmlformats.org/officeDocument/2006/relationships/hyperlink" Target="http://www.cgf.cz/TournResultGolfer.aspx?IDTournament=125791805&amp;IDGolfer=10040136" TargetMode="External"/><Relationship Id="rId696" Type="http://schemas.openxmlformats.org/officeDocument/2006/relationships/hyperlink" Target="http://www.cgf.cz/TournResultGolfer.aspx?IDTournament=180196325&amp;IDGolfer=84056815" TargetMode="External"/><Relationship Id="rId917" Type="http://schemas.openxmlformats.org/officeDocument/2006/relationships/hyperlink" Target="http://www.cgf.cz/TournResultGolfer.aspx?IDTournament=211255369&amp;IDGolfer=89695919" TargetMode="External"/><Relationship Id="rId1102" Type="http://schemas.openxmlformats.org/officeDocument/2006/relationships/hyperlink" Target="http://www.cgf.cz/TournResultGolfer.aspx?IDTournament=102396361&amp;IDGolfer=52295054" TargetMode="External"/><Relationship Id="rId1547" Type="http://schemas.openxmlformats.org/officeDocument/2006/relationships/hyperlink" Target="http://www.cgf.cz/TournResultGolfer.aspx?IDTournament=288279575&amp;IDGolfer=9563384" TargetMode="External"/><Relationship Id="rId46" Type="http://schemas.openxmlformats.org/officeDocument/2006/relationships/hyperlink" Target="http://www.cgf.cz/TournResultGolfer.aspx?IDTournament=27539414&amp;IDGolfer=5626257" TargetMode="External"/><Relationship Id="rId349" Type="http://schemas.openxmlformats.org/officeDocument/2006/relationships/hyperlink" Target="http://www.cgf.cz/TournResultGolfer.aspx?IDTournament=141188760&amp;IDGolfer=41373123" TargetMode="External"/><Relationship Id="rId556" Type="http://schemas.openxmlformats.org/officeDocument/2006/relationships/hyperlink" Target="http://www.cgf.cz/TournResultGolfer.aspx?IDTournament=126678300&amp;IDGolfer=27866410" TargetMode="External"/><Relationship Id="rId763" Type="http://schemas.openxmlformats.org/officeDocument/2006/relationships/hyperlink" Target="http://www.cgf.cz/TournResultGolfer.aspx?IDTournament=189802359&amp;IDGolfer=45933227" TargetMode="External"/><Relationship Id="rId1186" Type="http://schemas.openxmlformats.org/officeDocument/2006/relationships/hyperlink" Target="http://www.cgf.cz/TournResultGolfer.aspx?IDTournament=238712050&amp;IDGolfer=239601516" TargetMode="External"/><Relationship Id="rId1393" Type="http://schemas.openxmlformats.org/officeDocument/2006/relationships/hyperlink" Target="http://www.cgf.cz/TournResultGolfer.aspx?IDTournament=263352730&amp;IDGolfer=13894846" TargetMode="External"/><Relationship Id="rId1407" Type="http://schemas.openxmlformats.org/officeDocument/2006/relationships/hyperlink" Target="http://www.cgf.cz/TournResultGolfer.aspx?IDTournament=263352730&amp;IDGolfer=68490408" TargetMode="External"/><Relationship Id="rId111" Type="http://schemas.openxmlformats.org/officeDocument/2006/relationships/hyperlink" Target="http://www.cgf.cz/TournResultGolfer.aspx?IDTournament=3939050&amp;IDGolfer=30676281" TargetMode="External"/><Relationship Id="rId195" Type="http://schemas.openxmlformats.org/officeDocument/2006/relationships/hyperlink" Target="http://www.cgf.cz/TournResultGolfer.aspx?IDTournament=105492382&amp;IDGolfer=84319911" TargetMode="External"/><Relationship Id="rId209" Type="http://schemas.openxmlformats.org/officeDocument/2006/relationships/hyperlink" Target="http://www.cgf.cz/TournResultGolfer.aspx?IDTournament=105492382&amp;IDGolfer=7195423" TargetMode="External"/><Relationship Id="rId416" Type="http://schemas.openxmlformats.org/officeDocument/2006/relationships/hyperlink" Target="http://www.cgf.cz/TournResultGolfer.aspx?IDTournament=143659156&amp;IDGolfer=29699703" TargetMode="External"/><Relationship Id="rId970" Type="http://schemas.openxmlformats.org/officeDocument/2006/relationships/hyperlink" Target="http://www.cgf.cz/TournResultGolfer.aspx?IDTournament=216033114&amp;IDGolfer=102059178" TargetMode="External"/><Relationship Id="rId1046" Type="http://schemas.openxmlformats.org/officeDocument/2006/relationships/hyperlink" Target="http://www.cgf.cz/TournResultGolfer.aspx?IDTournament=202695504&amp;IDGolfer=61508659" TargetMode="External"/><Relationship Id="rId1253" Type="http://schemas.openxmlformats.org/officeDocument/2006/relationships/hyperlink" Target="http://www.cgf.cz/TournResultGolfer.aspx?IDTournament=241183483&amp;IDGolfer=143700308" TargetMode="External"/><Relationship Id="rId623" Type="http://schemas.openxmlformats.org/officeDocument/2006/relationships/hyperlink" Target="http://www.cgf.cz/TournResultGolfer.aspx?IDTournament=155493663&amp;IDGolfer=102056479" TargetMode="External"/><Relationship Id="rId830" Type="http://schemas.openxmlformats.org/officeDocument/2006/relationships/hyperlink" Target="http://www.cgf.cz/TournResultGolfer.aspx?IDTournament=167580395&amp;IDGolfer=31364518" TargetMode="External"/><Relationship Id="rId928" Type="http://schemas.openxmlformats.org/officeDocument/2006/relationships/hyperlink" Target="http://www.cgf.cz/TournResultGolfer.aspx?IDTournament=216028308&amp;IDGolfer=58583221" TargetMode="External"/><Relationship Id="rId1460" Type="http://schemas.openxmlformats.org/officeDocument/2006/relationships/hyperlink" Target="http://www.cgf.cz/TournResultGolfer.aspx?IDTournament=278788790&amp;IDGolfer=20125826" TargetMode="External"/><Relationship Id="rId1558" Type="http://schemas.openxmlformats.org/officeDocument/2006/relationships/hyperlink" Target="http://www.cgf.cz/TournResultGolfer.aspx?IDTournament=288279575&amp;IDGolfer=5708058" TargetMode="External"/><Relationship Id="rId57" Type="http://schemas.openxmlformats.org/officeDocument/2006/relationships/hyperlink" Target="http://www.cgf.cz/TournResultGolfer.aspx?IDTournament=27539414&amp;IDGolfer=82544631" TargetMode="External"/><Relationship Id="rId262" Type="http://schemas.openxmlformats.org/officeDocument/2006/relationships/hyperlink" Target="http://www.cgf.cz/TournResultGolfer.aspx?IDTournament=115484341&amp;IDGolfer=95062859" TargetMode="External"/><Relationship Id="rId567" Type="http://schemas.openxmlformats.org/officeDocument/2006/relationships/hyperlink" Target="http://www.cgf.cz/TournResultGolfer.aspx?IDTournament=153742920&amp;IDGolfer=18161445" TargetMode="External"/><Relationship Id="rId1113" Type="http://schemas.openxmlformats.org/officeDocument/2006/relationships/hyperlink" Target="http://www.cgf.cz/TournResultGolfer.aspx?IDTournament=102396361&amp;IDGolfer=64194742" TargetMode="External"/><Relationship Id="rId1197" Type="http://schemas.openxmlformats.org/officeDocument/2006/relationships/hyperlink" Target="http://www.cgf.cz/TournResultGolfer.aspx?IDTournament=238712050&amp;IDGolfer=239598776" TargetMode="External"/><Relationship Id="rId1320" Type="http://schemas.openxmlformats.org/officeDocument/2006/relationships/hyperlink" Target="http://www.cgf.cz/TournResultGolfer.aspx?IDTournament=267117707&amp;IDGolfer=41894776" TargetMode="External"/><Relationship Id="rId1418" Type="http://schemas.openxmlformats.org/officeDocument/2006/relationships/hyperlink" Target="http://www.cgf.cz/TournResultGolfer.aspx?IDTournament=263352730&amp;IDGolfer=33582611" TargetMode="External"/><Relationship Id="rId122" Type="http://schemas.openxmlformats.org/officeDocument/2006/relationships/hyperlink" Target="http://www.cgf.cz/TournResultGolfer.aspx?IDTournament=3939050&amp;IDGolfer=54171234" TargetMode="External"/><Relationship Id="rId774" Type="http://schemas.openxmlformats.org/officeDocument/2006/relationships/hyperlink" Target="http://www.cgf.cz/TournResultGolfer.aspx?IDTournament=166082685&amp;IDGolfer=46559844" TargetMode="External"/><Relationship Id="rId981" Type="http://schemas.openxmlformats.org/officeDocument/2006/relationships/hyperlink" Target="http://www.cgf.cz/TournResultGolfer.aspx?IDTournament=226824601&amp;IDGolfer=96483384" TargetMode="External"/><Relationship Id="rId1057" Type="http://schemas.openxmlformats.org/officeDocument/2006/relationships/hyperlink" Target="http://www.cgf.cz/TournResultGolfer.aspx?IDTournament=202695504&amp;IDGolfer=102056479" TargetMode="External"/><Relationship Id="rId427" Type="http://schemas.openxmlformats.org/officeDocument/2006/relationships/hyperlink" Target="http://www.cgf.cz/TournResultGolfer.aspx?IDTournament=143659156&amp;IDGolfer=63786355" TargetMode="External"/><Relationship Id="rId634" Type="http://schemas.openxmlformats.org/officeDocument/2006/relationships/hyperlink" Target="http://www.cgf.cz/TournResultGolfer.aspx?IDTournament=166518725&amp;IDGolfer=52257638" TargetMode="External"/><Relationship Id="rId841" Type="http://schemas.openxmlformats.org/officeDocument/2006/relationships/hyperlink" Target="http://www.cgf.cz/TournResultGolfer.aspx?IDTournament=167580395&amp;IDGolfer=82898983" TargetMode="External"/><Relationship Id="rId1264" Type="http://schemas.openxmlformats.org/officeDocument/2006/relationships/hyperlink" Target="http://www.cgf.cz/TournResultGolfer.aspx?IDTournament=263251584&amp;IDGolfer=20125826" TargetMode="External"/><Relationship Id="rId1471" Type="http://schemas.openxmlformats.org/officeDocument/2006/relationships/hyperlink" Target="http://www.cgf.cz/TournResultGolfer.aspx?IDTournament=278788790&amp;IDGolfer=95247270" TargetMode="External"/><Relationship Id="rId1569" Type="http://schemas.openxmlformats.org/officeDocument/2006/relationships/hyperlink" Target="http://www.cgf.cz/TournResultGolfer.aspx?IDTournament=296365902&amp;IDGolfer=52257638" TargetMode="External"/><Relationship Id="rId273" Type="http://schemas.openxmlformats.org/officeDocument/2006/relationships/hyperlink" Target="http://www.cgf.cz/TournResultGolfer.aspx?IDTournament=115484341&amp;IDGolfer=28301015" TargetMode="External"/><Relationship Id="rId480" Type="http://schemas.openxmlformats.org/officeDocument/2006/relationships/hyperlink" Target="http://www.cgf.cz/TournResultGolfer.aspx?IDTournament=125791805&amp;IDGolfer=57738441" TargetMode="External"/><Relationship Id="rId701" Type="http://schemas.openxmlformats.org/officeDocument/2006/relationships/hyperlink" Target="http://www.cgf.cz/TournResultGolfer.aspx?IDTournament=180196325&amp;IDGolfer=27063596" TargetMode="External"/><Relationship Id="rId939" Type="http://schemas.openxmlformats.org/officeDocument/2006/relationships/hyperlink" Target="http://www.cgf.cz/TournResultGolfer.aspx?IDTournament=216028308&amp;IDGolfer=45933227" TargetMode="External"/><Relationship Id="rId1124" Type="http://schemas.openxmlformats.org/officeDocument/2006/relationships/hyperlink" Target="http://www.cgf.cz/TournResultGolfer.aspx?IDTournament=102396361&amp;IDGolfer=19741302" TargetMode="External"/><Relationship Id="rId1331" Type="http://schemas.openxmlformats.org/officeDocument/2006/relationships/hyperlink" Target="http://www.cgf.cz/TournResultGolfer.aspx?IDTournament=267117707&amp;IDGolfer=26788958" TargetMode="External"/><Relationship Id="rId68" Type="http://schemas.openxmlformats.org/officeDocument/2006/relationships/hyperlink" Target="http://www.cgf.cz/TournResultGolfer.aspx?IDTournament=13172079&amp;IDGolfer=69540170" TargetMode="External"/><Relationship Id="rId133" Type="http://schemas.openxmlformats.org/officeDocument/2006/relationships/hyperlink" Target="http://www.cgf.cz/TournResultGolfer.aspx?IDTournament=103447546&amp;IDGolfer=37703376" TargetMode="External"/><Relationship Id="rId340" Type="http://schemas.openxmlformats.org/officeDocument/2006/relationships/hyperlink" Target="http://www.cgf.cz/TournResultGolfer.aspx?IDTournament=124367126&amp;IDGolfer=88538533" TargetMode="External"/><Relationship Id="rId578" Type="http://schemas.openxmlformats.org/officeDocument/2006/relationships/hyperlink" Target="http://www.cgf.cz/TournResultGolfer.aspx?IDTournament=153742920&amp;IDGolfer=52257638" TargetMode="External"/><Relationship Id="rId785" Type="http://schemas.openxmlformats.org/officeDocument/2006/relationships/hyperlink" Target="http://www.cgf.cz/TournResultGolfer.aspx?IDTournament=166082685&amp;IDGolfer=70842751" TargetMode="External"/><Relationship Id="rId992" Type="http://schemas.openxmlformats.org/officeDocument/2006/relationships/hyperlink" Target="http://www.cgf.cz/TournResultGolfer.aspx?IDTournament=226824601&amp;IDGolfer=65778546" TargetMode="External"/><Relationship Id="rId1429" Type="http://schemas.openxmlformats.org/officeDocument/2006/relationships/hyperlink" Target="http://www.cgf.cz/TournResultGolfer.aspx?IDTournament=263352730&amp;IDGolfer=19659241" TargetMode="External"/><Relationship Id="rId200" Type="http://schemas.openxmlformats.org/officeDocument/2006/relationships/hyperlink" Target="http://www.cgf.cz/TournResultGolfer.aspx?IDTournament=105492382&amp;IDGolfer=67095225" TargetMode="External"/><Relationship Id="rId438" Type="http://schemas.openxmlformats.org/officeDocument/2006/relationships/hyperlink" Target="http://www.cgf.cz/TournResultGolfer.aspx?IDTournament=143659156&amp;IDGolfer=84398792" TargetMode="External"/><Relationship Id="rId645" Type="http://schemas.openxmlformats.org/officeDocument/2006/relationships/hyperlink" Target="http://www.cgf.cz/TournResultGolfer.aspx?IDTournament=170905582&amp;IDGolfer=89572073" TargetMode="External"/><Relationship Id="rId852" Type="http://schemas.openxmlformats.org/officeDocument/2006/relationships/hyperlink" Target="http://www.cgf.cz/TournResultGolfer.aspx?IDTournament=201950964&amp;IDGolfer=58845453" TargetMode="External"/><Relationship Id="rId1068" Type="http://schemas.openxmlformats.org/officeDocument/2006/relationships/hyperlink" Target="http://www.cgf.cz/TournResultGolfer.aspx?IDTournament=229404792&amp;IDGolfer=1666900" TargetMode="External"/><Relationship Id="rId1275" Type="http://schemas.openxmlformats.org/officeDocument/2006/relationships/hyperlink" Target="http://www.cgf.cz/TournResultGolfer.aspx?IDTournament=271785116&amp;IDGolfer=88773409" TargetMode="External"/><Relationship Id="rId1482" Type="http://schemas.openxmlformats.org/officeDocument/2006/relationships/hyperlink" Target="http://www.cgf.cz/TournResultGolfer.aspx?IDTournament=278788790&amp;IDGolfer=245374423" TargetMode="External"/><Relationship Id="rId284" Type="http://schemas.openxmlformats.org/officeDocument/2006/relationships/hyperlink" Target="http://www.cgf.cz/TournResultGolfer.aspx?IDTournament=121948457&amp;IDGolfer=82544631" TargetMode="External"/><Relationship Id="rId491" Type="http://schemas.openxmlformats.org/officeDocument/2006/relationships/hyperlink" Target="http://www.cgf.cz/TournResultGolfer.aspx?IDTournament=125791805&amp;IDGolfer=33662136" TargetMode="External"/><Relationship Id="rId505" Type="http://schemas.openxmlformats.org/officeDocument/2006/relationships/hyperlink" Target="http://www.cgf.cz/TournResultGolfer.aspx?IDTournament=104588219&amp;IDGolfer=16010613" TargetMode="External"/><Relationship Id="rId712" Type="http://schemas.openxmlformats.org/officeDocument/2006/relationships/hyperlink" Target="http://www.cgf.cz/TournResultGolfer.aspx?IDTournament=181140680&amp;IDGolfer=55318244" TargetMode="External"/><Relationship Id="rId1135" Type="http://schemas.openxmlformats.org/officeDocument/2006/relationships/hyperlink" Target="http://www.cgf.cz/TournResultGolfer.aspx?IDTournament=238691466&amp;IDGolfer=7080957" TargetMode="External"/><Relationship Id="rId1342" Type="http://schemas.openxmlformats.org/officeDocument/2006/relationships/hyperlink" Target="http://www.cgf.cz/TournResultGolfer.aspx?IDTournament=273411776&amp;IDGolfer=240868936" TargetMode="External"/><Relationship Id="rId79" Type="http://schemas.openxmlformats.org/officeDocument/2006/relationships/hyperlink" Target="http://www.cgf.cz/TournResultGolfer.aspx?IDTournament=13172079&amp;IDGolfer=39720624" TargetMode="External"/><Relationship Id="rId144" Type="http://schemas.openxmlformats.org/officeDocument/2006/relationships/hyperlink" Target="http://www.cgf.cz/TournResultGolfer.aspx?IDTournament=103447546&amp;IDGolfer=84319911" TargetMode="External"/><Relationship Id="rId589" Type="http://schemas.openxmlformats.org/officeDocument/2006/relationships/hyperlink" Target="http://www.cgf.cz/TournResultGolfer.aspx?IDTournament=153742920&amp;IDGolfer=36250714" TargetMode="External"/><Relationship Id="rId796" Type="http://schemas.openxmlformats.org/officeDocument/2006/relationships/hyperlink" Target="http://www.cgf.cz/TournResultGolfer.aspx?IDTournament=166082685&amp;IDGolfer=91243886" TargetMode="External"/><Relationship Id="rId1202" Type="http://schemas.openxmlformats.org/officeDocument/2006/relationships/hyperlink" Target="http://www.cgf.cz/TournResultGolfer.aspx?IDTournament=238712050&amp;IDGolfer=29228919" TargetMode="External"/><Relationship Id="rId351" Type="http://schemas.openxmlformats.org/officeDocument/2006/relationships/hyperlink" Target="http://www.cgf.cz/TournResultGolfer.aspx?IDTournament=141188760&amp;IDGolfer=67095225" TargetMode="External"/><Relationship Id="rId449" Type="http://schemas.openxmlformats.org/officeDocument/2006/relationships/hyperlink" Target="http://www.cgf.cz/TournResultGolfer.aspx?IDTournament=143659156&amp;IDGolfer=122377152" TargetMode="External"/><Relationship Id="rId656" Type="http://schemas.openxmlformats.org/officeDocument/2006/relationships/hyperlink" Target="http://www.cgf.cz/TournResultGolfer.aspx?IDTournament=170905582&amp;IDGolfer=36496236" TargetMode="External"/><Relationship Id="rId863" Type="http://schemas.openxmlformats.org/officeDocument/2006/relationships/hyperlink" Target="http://www.cgf.cz/TournResultGolfer.aspx?IDTournament=201950964&amp;IDGolfer=11642694" TargetMode="External"/><Relationship Id="rId1079" Type="http://schemas.openxmlformats.org/officeDocument/2006/relationships/hyperlink" Target="http://www.cgf.cz/TournResultGolfer.aspx?IDTournament=102396361&amp;IDGolfer=8021907" TargetMode="External"/><Relationship Id="rId1286" Type="http://schemas.openxmlformats.org/officeDocument/2006/relationships/hyperlink" Target="http://www.cgf.cz/TournResultGolfer.aspx?IDTournament=271785116&amp;IDGolfer=14143084" TargetMode="External"/><Relationship Id="rId1493" Type="http://schemas.openxmlformats.org/officeDocument/2006/relationships/hyperlink" Target="http://www.cgf.cz/TournResultGolfer.aspx?IDTournament=278799778&amp;IDGolfer=240867528" TargetMode="External"/><Relationship Id="rId1507" Type="http://schemas.openxmlformats.org/officeDocument/2006/relationships/hyperlink" Target="http://www.cgf.cz/TournResultGolfer.aspx?IDTournament=278798986&amp;IDGolfer=175177016" TargetMode="External"/><Relationship Id="rId211" Type="http://schemas.openxmlformats.org/officeDocument/2006/relationships/hyperlink" Target="http://www.cgf.cz/TournResultGolfer.aspx?IDTournament=115478944&amp;IDGolfer=94359168" TargetMode="External"/><Relationship Id="rId295" Type="http://schemas.openxmlformats.org/officeDocument/2006/relationships/hyperlink" Target="http://www.cgf.cz/TournResultGolfer.aspx?IDTournament=121948457&amp;IDGolfer=102056479" TargetMode="External"/><Relationship Id="rId309" Type="http://schemas.openxmlformats.org/officeDocument/2006/relationships/hyperlink" Target="http://www.cgf.cz/TournResultGolfer.aspx?IDTournament=124478749&amp;IDGolfer=28301015" TargetMode="External"/><Relationship Id="rId516" Type="http://schemas.openxmlformats.org/officeDocument/2006/relationships/hyperlink" Target="http://www.cgf.cz/TournResultGolfer.aspx?IDTournament=104588219&amp;IDGolfer=63680554" TargetMode="External"/><Relationship Id="rId1146" Type="http://schemas.openxmlformats.org/officeDocument/2006/relationships/hyperlink" Target="http://www.cgf.cz/TournResultGolfer.aspx?IDTournament=238691466&amp;IDGolfer=101387960" TargetMode="External"/><Relationship Id="rId723" Type="http://schemas.openxmlformats.org/officeDocument/2006/relationships/hyperlink" Target="http://www.cgf.cz/TournResultGolfer.aspx?IDTournament=181140680&amp;IDGolfer=8113260" TargetMode="External"/><Relationship Id="rId930" Type="http://schemas.openxmlformats.org/officeDocument/2006/relationships/hyperlink" Target="http://www.cgf.cz/TournResultGolfer.aspx?IDTournament=216028308&amp;IDGolfer=38699229" TargetMode="External"/><Relationship Id="rId1006" Type="http://schemas.openxmlformats.org/officeDocument/2006/relationships/hyperlink" Target="http://www.cgf.cz/TournResultGolfer.aspx?IDTournament=202695504&amp;IDGolfer=83249316" TargetMode="External"/><Relationship Id="rId1353" Type="http://schemas.openxmlformats.org/officeDocument/2006/relationships/hyperlink" Target="http://www.cgf.cz/TournResultGolfer.aspx?IDTournament=263352730&amp;IDGolfer=41073990" TargetMode="External"/><Relationship Id="rId1560" Type="http://schemas.openxmlformats.org/officeDocument/2006/relationships/hyperlink" Target="http://www.cgf.cz/TournResultGolfer.aspx?IDTournament=288279575&amp;IDGolfer=129524075" TargetMode="External"/><Relationship Id="rId155" Type="http://schemas.openxmlformats.org/officeDocument/2006/relationships/hyperlink" Target="http://www.cgf.cz/TournResultGolfer.aspx?IDTournament=106541744&amp;IDGolfer=96707589" TargetMode="External"/><Relationship Id="rId362" Type="http://schemas.openxmlformats.org/officeDocument/2006/relationships/hyperlink" Target="http://www.cgf.cz/TournResultGolfer.aspx?IDTournament=141188760&amp;IDGolfer=5626257" TargetMode="External"/><Relationship Id="rId1213" Type="http://schemas.openxmlformats.org/officeDocument/2006/relationships/hyperlink" Target="http://www.cgf.cz/TournResultGolfer.aspx?IDTournament=260703796&amp;IDGolfer=84985239" TargetMode="External"/><Relationship Id="rId1297" Type="http://schemas.openxmlformats.org/officeDocument/2006/relationships/hyperlink" Target="http://www.cgf.cz/TournResultGolfer.aspx?IDTournament=271785116&amp;IDGolfer=24848691" TargetMode="External"/><Relationship Id="rId1420" Type="http://schemas.openxmlformats.org/officeDocument/2006/relationships/hyperlink" Target="http://www.cgf.cz/TournResultGolfer.aspx?IDTournament=263352730&amp;IDGolfer=58845453" TargetMode="External"/><Relationship Id="rId1518" Type="http://schemas.openxmlformats.org/officeDocument/2006/relationships/hyperlink" Target="http://www.cgf.cz/TournResultGolfer.aspx?IDTournament=278798986&amp;IDGolfer=98498049" TargetMode="External"/><Relationship Id="rId222" Type="http://schemas.openxmlformats.org/officeDocument/2006/relationships/hyperlink" Target="http://www.cgf.cz/TournResultGolfer.aspx?IDTournament=109704887&amp;IDGolfer=36203014" TargetMode="External"/><Relationship Id="rId667" Type="http://schemas.openxmlformats.org/officeDocument/2006/relationships/hyperlink" Target="http://www.cgf.cz/TournResultGolfer.aspx?IDTournament=170922917&amp;IDGolfer=11642694" TargetMode="External"/><Relationship Id="rId874" Type="http://schemas.openxmlformats.org/officeDocument/2006/relationships/hyperlink" Target="http://www.cgf.cz/TournResultGolfer.aspx?IDTournament=202718473&amp;IDGolfer=57444715" TargetMode="External"/><Relationship Id="rId17" Type="http://schemas.openxmlformats.org/officeDocument/2006/relationships/hyperlink" Target="http://www.cgf.cz/TournResultGolfer.aspx?IDTournament=15089843&amp;IDGolfer=67932402" TargetMode="External"/><Relationship Id="rId527" Type="http://schemas.openxmlformats.org/officeDocument/2006/relationships/hyperlink" Target="http://www.cgf.cz/TournResultGolfer.aspx?IDTournament=126678300&amp;IDGolfer=28301015" TargetMode="External"/><Relationship Id="rId734" Type="http://schemas.openxmlformats.org/officeDocument/2006/relationships/hyperlink" Target="http://www.cgf.cz/TournResultGolfer.aspx?IDTournament=187571829&amp;IDGolfer=9828521" TargetMode="External"/><Relationship Id="rId941" Type="http://schemas.openxmlformats.org/officeDocument/2006/relationships/hyperlink" Target="http://www.cgf.cz/TournResultGolfer.aspx?IDTournament=216028308&amp;IDGolfer=33258648" TargetMode="External"/><Relationship Id="rId1157" Type="http://schemas.openxmlformats.org/officeDocument/2006/relationships/hyperlink" Target="http://www.cgf.cz/TournResultGolfer.aspx?IDTournament=241145761&amp;IDGolfer=82544631" TargetMode="External"/><Relationship Id="rId1364" Type="http://schemas.openxmlformats.org/officeDocument/2006/relationships/hyperlink" Target="http://www.cgf.cz/TournResultGolfer.aspx?IDTournament=263352730&amp;IDGolfer=42703454" TargetMode="External"/><Relationship Id="rId1571" Type="http://schemas.openxmlformats.org/officeDocument/2006/relationships/hyperlink" Target="http://www.cgf.cz/TournResultGolfer.aspx?IDTournament=296365902&amp;IDGolfer=30676281" TargetMode="External"/><Relationship Id="rId70" Type="http://schemas.openxmlformats.org/officeDocument/2006/relationships/hyperlink" Target="http://www.cgf.cz/TournResultGolfer.aspx?IDTournament=13172079&amp;IDGolfer=25485914" TargetMode="External"/><Relationship Id="rId166" Type="http://schemas.openxmlformats.org/officeDocument/2006/relationships/hyperlink" Target="http://www.cgf.cz/TournResultGolfer.aspx?IDTournament=106541744&amp;IDGolfer=54171234" TargetMode="External"/><Relationship Id="rId373" Type="http://schemas.openxmlformats.org/officeDocument/2006/relationships/hyperlink" Target="http://www.cgf.cz/TournResultGolfer.aspx?IDTournament=149030839&amp;IDGolfer=89572073" TargetMode="External"/><Relationship Id="rId580" Type="http://schemas.openxmlformats.org/officeDocument/2006/relationships/hyperlink" Target="http://www.cgf.cz/TournResultGolfer.aspx?IDTournament=153742920&amp;IDGolfer=45095766" TargetMode="External"/><Relationship Id="rId801" Type="http://schemas.openxmlformats.org/officeDocument/2006/relationships/hyperlink" Target="http://www.cgf.cz/TournResultGolfer.aspx?IDTournament=166082685&amp;IDGolfer=52011358" TargetMode="External"/><Relationship Id="rId1017" Type="http://schemas.openxmlformats.org/officeDocument/2006/relationships/hyperlink" Target="http://www.cgf.cz/TournResultGolfer.aspx?IDTournament=202695504&amp;IDGolfer=34673804" TargetMode="External"/><Relationship Id="rId1224" Type="http://schemas.openxmlformats.org/officeDocument/2006/relationships/hyperlink" Target="http://www.cgf.cz/TournResultGolfer.aspx?IDTournament=241183483&amp;IDGolfer=39720624" TargetMode="External"/><Relationship Id="rId1431" Type="http://schemas.openxmlformats.org/officeDocument/2006/relationships/hyperlink" Target="http://www.cgf.cz/TournResultGolfer.aspx?IDTournament=263352730&amp;IDGolfer=67932402" TargetMode="External"/><Relationship Id="rId1" Type="http://schemas.openxmlformats.org/officeDocument/2006/relationships/hyperlink" Target="http://www.cgf.cz/TournResultGolfer.aspx?IDTournament=70380389&amp;IDGolfer=85258458" TargetMode="External"/><Relationship Id="rId233" Type="http://schemas.openxmlformats.org/officeDocument/2006/relationships/hyperlink" Target="http://www.cgf.cz/TournResultGolfer.aspx?IDTournament=109704887&amp;IDGolfer=29228919" TargetMode="External"/><Relationship Id="rId440" Type="http://schemas.openxmlformats.org/officeDocument/2006/relationships/hyperlink" Target="http://www.cgf.cz/TournResultGolfer.aspx?IDTournament=143659156&amp;IDGolfer=66875842" TargetMode="External"/><Relationship Id="rId678" Type="http://schemas.openxmlformats.org/officeDocument/2006/relationships/hyperlink" Target="http://www.cgf.cz/TournResultGolfer.aspx?IDTournament=175883514&amp;IDGolfer=88128583" TargetMode="External"/><Relationship Id="rId885" Type="http://schemas.openxmlformats.org/officeDocument/2006/relationships/hyperlink" Target="http://www.cgf.cz/TournResultGolfer.aspx?IDTournament=202718473&amp;IDGolfer=30077830" TargetMode="External"/><Relationship Id="rId1070" Type="http://schemas.openxmlformats.org/officeDocument/2006/relationships/hyperlink" Target="http://www.cgf.cz/TournResultGolfer.aspx?IDTournament=229404792&amp;IDGolfer=239603767" TargetMode="External"/><Relationship Id="rId1529" Type="http://schemas.openxmlformats.org/officeDocument/2006/relationships/hyperlink" Target="http://www.cgf.cz/TournResultGolfer.aspx?IDTournament=288274148&amp;IDGolfer=67440976" TargetMode="External"/><Relationship Id="rId28" Type="http://schemas.openxmlformats.org/officeDocument/2006/relationships/hyperlink" Target="http://www.cgf.cz/TournResultGolfer.aspx?IDTournament=15089843&amp;IDGolfer=61508659" TargetMode="External"/><Relationship Id="rId300" Type="http://schemas.openxmlformats.org/officeDocument/2006/relationships/hyperlink" Target="http://www.cgf.cz/TournResultGolfer.aspx?IDTournament=124399766&amp;IDGolfer=68490408" TargetMode="External"/><Relationship Id="rId538" Type="http://schemas.openxmlformats.org/officeDocument/2006/relationships/hyperlink" Target="http://www.cgf.cz/TournResultGolfer.aspx?IDTournament=126678300&amp;IDGolfer=25485914" TargetMode="External"/><Relationship Id="rId745" Type="http://schemas.openxmlformats.org/officeDocument/2006/relationships/hyperlink" Target="http://www.cgf.cz/TournResultGolfer.aspx?IDTournament=187571829&amp;IDGolfer=4857565" TargetMode="External"/><Relationship Id="rId952" Type="http://schemas.openxmlformats.org/officeDocument/2006/relationships/hyperlink" Target="http://www.cgf.cz/TournResultGolfer.aspx?IDTournament=216033114&amp;IDGolfer=28885425" TargetMode="External"/><Relationship Id="rId1168" Type="http://schemas.openxmlformats.org/officeDocument/2006/relationships/hyperlink" Target="http://www.cgf.cz/TournResultGolfer.aspx?IDTournament=241145761&amp;IDGolfer=52257638" TargetMode="External"/><Relationship Id="rId1375" Type="http://schemas.openxmlformats.org/officeDocument/2006/relationships/hyperlink" Target="http://www.cgf.cz/TournResultGolfer.aspx?IDTournament=263352730&amp;IDGolfer=79035950" TargetMode="External"/><Relationship Id="rId1582" Type="http://schemas.openxmlformats.org/officeDocument/2006/relationships/hyperlink" Target="http://www.cgf.cz/TournResultGolfer.aspx?IDTournament=296365902&amp;IDGolfer=75910767" TargetMode="External"/><Relationship Id="rId81" Type="http://schemas.openxmlformats.org/officeDocument/2006/relationships/hyperlink" Target="http://www.cgf.cz/TournResultGolfer.aspx?IDTournament=13172079&amp;IDGolfer=67095225" TargetMode="External"/><Relationship Id="rId177" Type="http://schemas.openxmlformats.org/officeDocument/2006/relationships/hyperlink" Target="http://www.cgf.cz/TournResultGolfer.aspx?IDTournament=115456228&amp;IDGolfer=102056898" TargetMode="External"/><Relationship Id="rId384" Type="http://schemas.openxmlformats.org/officeDocument/2006/relationships/hyperlink" Target="http://www.cgf.cz/TournResultGolfer.aspx?IDTournament=149030839&amp;IDGolfer=72807770" TargetMode="External"/><Relationship Id="rId591" Type="http://schemas.openxmlformats.org/officeDocument/2006/relationships/hyperlink" Target="http://www.cgf.cz/TournResultGolfer.aspx?IDTournament=153742920&amp;IDGolfer=9792870" TargetMode="External"/><Relationship Id="rId605" Type="http://schemas.openxmlformats.org/officeDocument/2006/relationships/hyperlink" Target="http://www.cgf.cz/TournResultGolfer.aspx?IDTournament=155493663&amp;IDGolfer=41373123" TargetMode="External"/><Relationship Id="rId812" Type="http://schemas.openxmlformats.org/officeDocument/2006/relationships/hyperlink" Target="http://www.cgf.cz/TournResultGolfer.aspx?IDTournament=167580395&amp;IDGolfer=73375397" TargetMode="External"/><Relationship Id="rId1028" Type="http://schemas.openxmlformats.org/officeDocument/2006/relationships/hyperlink" Target="http://www.cgf.cz/TournResultGolfer.aspx?IDTournament=202695504&amp;IDGolfer=68364484" TargetMode="External"/><Relationship Id="rId1235" Type="http://schemas.openxmlformats.org/officeDocument/2006/relationships/hyperlink" Target="http://www.cgf.cz/TournResultGolfer.aspx?IDTournament=241183483&amp;IDGolfer=9792870" TargetMode="External"/><Relationship Id="rId1442" Type="http://schemas.openxmlformats.org/officeDocument/2006/relationships/hyperlink" Target="http://www.cgf.cz/TournResultGolfer.aspx?IDTournament=263352730&amp;IDGolfer=73316587" TargetMode="External"/><Relationship Id="rId244" Type="http://schemas.openxmlformats.org/officeDocument/2006/relationships/hyperlink" Target="http://www.cgf.cz/TournResultGolfer.aspx?IDTournament=115484341&amp;IDGolfer=68565564" TargetMode="External"/><Relationship Id="rId689" Type="http://schemas.openxmlformats.org/officeDocument/2006/relationships/hyperlink" Target="http://www.cgf.cz/TournResultGolfer.aspx?IDTournament=180196325&amp;IDGolfer=35547848" TargetMode="External"/><Relationship Id="rId896" Type="http://schemas.openxmlformats.org/officeDocument/2006/relationships/hyperlink" Target="http://www.cgf.cz/TournResultGolfer.aspx?IDTournament=202718473&amp;IDGolfer=16470092" TargetMode="External"/><Relationship Id="rId1081" Type="http://schemas.openxmlformats.org/officeDocument/2006/relationships/hyperlink" Target="http://www.cgf.cz/TournResultGolfer.aspx?IDTournament=102396361&amp;IDGolfer=24331727" TargetMode="External"/><Relationship Id="rId1302" Type="http://schemas.openxmlformats.org/officeDocument/2006/relationships/hyperlink" Target="http://www.cgf.cz/TournResultGolfer.aspx?IDTournament=267117707&amp;IDGolfer=58845453" TargetMode="External"/><Relationship Id="rId39" Type="http://schemas.openxmlformats.org/officeDocument/2006/relationships/hyperlink" Target="http://www.cgf.cz/TournResultGolfer.aspx?IDTournament=27539414&amp;IDGolfer=67932402" TargetMode="External"/><Relationship Id="rId451" Type="http://schemas.openxmlformats.org/officeDocument/2006/relationships/hyperlink" Target="http://www.cgf.cz/TournResultGolfer.aspx?IDTournament=143659156&amp;IDGolfer=7617024" TargetMode="External"/><Relationship Id="rId549" Type="http://schemas.openxmlformats.org/officeDocument/2006/relationships/hyperlink" Target="http://www.cgf.cz/TournResultGolfer.aspx?IDTournament=126678300&amp;IDGolfer=89738264" TargetMode="External"/><Relationship Id="rId756" Type="http://schemas.openxmlformats.org/officeDocument/2006/relationships/hyperlink" Target="http://www.cgf.cz/TournResultGolfer.aspx?IDTournament=189802359&amp;IDGolfer=41373123" TargetMode="External"/><Relationship Id="rId1179" Type="http://schemas.openxmlformats.org/officeDocument/2006/relationships/hyperlink" Target="http://www.cgf.cz/TournResultGolfer.aspx?IDTournament=241145761&amp;IDGolfer=245374423" TargetMode="External"/><Relationship Id="rId1386" Type="http://schemas.openxmlformats.org/officeDocument/2006/relationships/hyperlink" Target="http://www.cgf.cz/TournResultGolfer.aspx?IDTournament=263352730&amp;IDGolfer=84319911" TargetMode="External"/><Relationship Id="rId1593" Type="http://schemas.openxmlformats.org/officeDocument/2006/relationships/drawing" Target="../drawings/drawing1.xml"/><Relationship Id="rId104" Type="http://schemas.openxmlformats.org/officeDocument/2006/relationships/hyperlink" Target="http://www.cgf.cz/TournResultGolfer.aspx?IDTournament=3939050&amp;IDGolfer=17215434" TargetMode="External"/><Relationship Id="rId188" Type="http://schemas.openxmlformats.org/officeDocument/2006/relationships/hyperlink" Target="http://www.cgf.cz/TournResultGolfer.aspx?IDTournament=105492382&amp;IDGolfer=2226699" TargetMode="External"/><Relationship Id="rId311" Type="http://schemas.openxmlformats.org/officeDocument/2006/relationships/hyperlink" Target="http://www.cgf.cz/TournResultGolfer.aspx?IDTournament=124478749&amp;IDGolfer=41373123" TargetMode="External"/><Relationship Id="rId395" Type="http://schemas.openxmlformats.org/officeDocument/2006/relationships/hyperlink" Target="http://www.cgf.cz/TournResultGolfer.aspx?IDTournament=149030839&amp;IDGolfer=98241278" TargetMode="External"/><Relationship Id="rId409" Type="http://schemas.openxmlformats.org/officeDocument/2006/relationships/hyperlink" Target="http://www.cgf.cz/TournResultGolfer.aspx?IDTournament=150693318&amp;IDGolfer=89695919" TargetMode="External"/><Relationship Id="rId963" Type="http://schemas.openxmlformats.org/officeDocument/2006/relationships/hyperlink" Target="http://www.cgf.cz/TournResultGolfer.aspx?IDTournament=216033114&amp;IDGolfer=69540170" TargetMode="External"/><Relationship Id="rId1039" Type="http://schemas.openxmlformats.org/officeDocument/2006/relationships/hyperlink" Target="http://www.cgf.cz/TournResultGolfer.aspx?IDTournament=202695504&amp;IDGolfer=41894776" TargetMode="External"/><Relationship Id="rId1246" Type="http://schemas.openxmlformats.org/officeDocument/2006/relationships/hyperlink" Target="http://www.cgf.cz/TournResultGolfer.aspx?IDTournament=241183483&amp;IDGolfer=67502709" TargetMode="External"/><Relationship Id="rId92" Type="http://schemas.openxmlformats.org/officeDocument/2006/relationships/hyperlink" Target="http://www.cgf.cz/TournResultGolfer.aspx?IDTournament=83640759&amp;IDGolfer=30676281" TargetMode="External"/><Relationship Id="rId616" Type="http://schemas.openxmlformats.org/officeDocument/2006/relationships/hyperlink" Target="http://www.cgf.cz/TournResultGolfer.aspx?IDTournament=155493663&amp;IDGolfer=89695919" TargetMode="External"/><Relationship Id="rId823" Type="http://schemas.openxmlformats.org/officeDocument/2006/relationships/hyperlink" Target="http://www.cgf.cz/TournResultGolfer.aspx?IDTournament=167580395&amp;IDGolfer=32388045" TargetMode="External"/><Relationship Id="rId1453" Type="http://schemas.openxmlformats.org/officeDocument/2006/relationships/hyperlink" Target="http://www.cgf.cz/TournResultGolfer.aspx?IDTournament=278788790&amp;IDGolfer=82544631" TargetMode="External"/><Relationship Id="rId255" Type="http://schemas.openxmlformats.org/officeDocument/2006/relationships/hyperlink" Target="http://www.cgf.cz/TournResultGolfer.aspx?IDTournament=115484341&amp;IDGolfer=41373123" TargetMode="External"/><Relationship Id="rId462" Type="http://schemas.openxmlformats.org/officeDocument/2006/relationships/hyperlink" Target="http://www.cgf.cz/TournResultGolfer.aspx?IDTournament=143261333&amp;IDGolfer=56209730" TargetMode="External"/><Relationship Id="rId1092" Type="http://schemas.openxmlformats.org/officeDocument/2006/relationships/hyperlink" Target="http://www.cgf.cz/TournResultGolfer.aspx?IDTournament=102396361&amp;IDGolfer=68815819" TargetMode="External"/><Relationship Id="rId1106" Type="http://schemas.openxmlformats.org/officeDocument/2006/relationships/hyperlink" Target="http://www.cgf.cz/TournResultGolfer.aspx?IDTournament=102396361&amp;IDGolfer=41298352" TargetMode="External"/><Relationship Id="rId1313" Type="http://schemas.openxmlformats.org/officeDocument/2006/relationships/hyperlink" Target="http://www.cgf.cz/TournResultGolfer.aspx?IDTournament=267117707&amp;IDGolfer=23087131" TargetMode="External"/><Relationship Id="rId1397" Type="http://schemas.openxmlformats.org/officeDocument/2006/relationships/hyperlink" Target="http://www.cgf.cz/TournResultGolfer.aspx?IDTournament=263352730&amp;IDGolfer=73059530" TargetMode="External"/><Relationship Id="rId1520" Type="http://schemas.openxmlformats.org/officeDocument/2006/relationships/hyperlink" Target="http://www.cgf.cz/TournResultGolfer.aspx?IDTournament=288274148&amp;IDGolfer=135147542" TargetMode="External"/><Relationship Id="rId115" Type="http://schemas.openxmlformats.org/officeDocument/2006/relationships/hyperlink" Target="http://www.cgf.cz/TournResultGolfer.aspx?IDTournament=3939050&amp;IDGolfer=20125826" TargetMode="External"/><Relationship Id="rId322" Type="http://schemas.openxmlformats.org/officeDocument/2006/relationships/hyperlink" Target="http://www.cgf.cz/TournResultGolfer.aspx?IDTournament=124478749&amp;IDGolfer=20125826" TargetMode="External"/><Relationship Id="rId767" Type="http://schemas.openxmlformats.org/officeDocument/2006/relationships/hyperlink" Target="http://www.cgf.cz/TournResultGolfer.aspx?IDTournament=166082685&amp;IDGolfer=57310028" TargetMode="External"/><Relationship Id="rId974" Type="http://schemas.openxmlformats.org/officeDocument/2006/relationships/hyperlink" Target="http://www.cgf.cz/TournResultGolfer.aspx?IDTournament=216033114&amp;IDGolfer=45933227" TargetMode="External"/><Relationship Id="rId199" Type="http://schemas.openxmlformats.org/officeDocument/2006/relationships/hyperlink" Target="http://www.cgf.cz/TournResultGolfer.aspx?IDTournament=105492382&amp;IDGolfer=28885425" TargetMode="External"/><Relationship Id="rId627" Type="http://schemas.openxmlformats.org/officeDocument/2006/relationships/hyperlink" Target="http://www.cgf.cz/TournResultGolfer.aspx?IDTournament=166518725&amp;IDGolfer=5626257" TargetMode="External"/><Relationship Id="rId834" Type="http://schemas.openxmlformats.org/officeDocument/2006/relationships/hyperlink" Target="http://www.cgf.cz/TournResultGolfer.aspx?IDTournament=167580395&amp;IDGolfer=60832534" TargetMode="External"/><Relationship Id="rId1257" Type="http://schemas.openxmlformats.org/officeDocument/2006/relationships/hyperlink" Target="http://www.cgf.cz/TournResultGolfer.aspx?IDTournament=263251584&amp;IDGolfer=71835843" TargetMode="External"/><Relationship Id="rId1464" Type="http://schemas.openxmlformats.org/officeDocument/2006/relationships/hyperlink" Target="http://www.cgf.cz/TournResultGolfer.aspx?IDTournament=278788790&amp;IDGolfer=18129884" TargetMode="External"/><Relationship Id="rId266" Type="http://schemas.openxmlformats.org/officeDocument/2006/relationships/hyperlink" Target="http://www.cgf.cz/TournResultGolfer.aspx?IDTournament=115484341&amp;IDGolfer=67440976" TargetMode="External"/><Relationship Id="rId473" Type="http://schemas.openxmlformats.org/officeDocument/2006/relationships/hyperlink" Target="http://www.cgf.cz/TournResultGolfer.aspx?IDTournament=143261333&amp;IDGolfer=36572950" TargetMode="External"/><Relationship Id="rId680" Type="http://schemas.openxmlformats.org/officeDocument/2006/relationships/hyperlink" Target="http://www.cgf.cz/TournResultGolfer.aspx?IDTournament=175883514&amp;IDGolfer=28263632" TargetMode="External"/><Relationship Id="rId901" Type="http://schemas.openxmlformats.org/officeDocument/2006/relationships/hyperlink" Target="http://www.cgf.cz/TournResultGolfer.aspx?IDTournament=211255369&amp;IDGolfer=52257638" TargetMode="External"/><Relationship Id="rId1117" Type="http://schemas.openxmlformats.org/officeDocument/2006/relationships/hyperlink" Target="http://www.cgf.cz/TournResultGolfer.aspx?IDTournament=102396361&amp;IDGolfer=54932119" TargetMode="External"/><Relationship Id="rId1324" Type="http://schemas.openxmlformats.org/officeDocument/2006/relationships/hyperlink" Target="http://www.cgf.cz/TournResultGolfer.aspx?IDTournament=267117707&amp;IDGolfer=71835843" TargetMode="External"/><Relationship Id="rId1531" Type="http://schemas.openxmlformats.org/officeDocument/2006/relationships/hyperlink" Target="http://www.cgf.cz/TournResultGolfer.aspx?IDTournament=288274148&amp;IDGolfer=88538533" TargetMode="External"/><Relationship Id="rId30" Type="http://schemas.openxmlformats.org/officeDocument/2006/relationships/hyperlink" Target="http://www.cgf.cz/TournResultGolfer.aspx?IDTournament=15089843&amp;IDGolfer=67440976" TargetMode="External"/><Relationship Id="rId126" Type="http://schemas.openxmlformats.org/officeDocument/2006/relationships/hyperlink" Target="http://www.cgf.cz/TournResultGolfer.aspx?IDTournament=103447546&amp;IDGolfer=65877972" TargetMode="External"/><Relationship Id="rId333" Type="http://schemas.openxmlformats.org/officeDocument/2006/relationships/hyperlink" Target="http://www.cgf.cz/TournResultGolfer.aspx?IDTournament=124367126&amp;IDGolfer=41894776" TargetMode="External"/><Relationship Id="rId540" Type="http://schemas.openxmlformats.org/officeDocument/2006/relationships/hyperlink" Target="http://www.cgf.cz/TournResultGolfer.aspx?IDTournament=126678300&amp;IDGolfer=67440976" TargetMode="External"/><Relationship Id="rId778" Type="http://schemas.openxmlformats.org/officeDocument/2006/relationships/hyperlink" Target="http://www.cgf.cz/TournResultGolfer.aspx?IDTournament=166082685&amp;IDGolfer=105765632" TargetMode="External"/><Relationship Id="rId985" Type="http://schemas.openxmlformats.org/officeDocument/2006/relationships/hyperlink" Target="http://www.cgf.cz/TournResultGolfer.aspx?IDTournament=226824601&amp;IDGolfer=16837652" TargetMode="External"/><Relationship Id="rId1170" Type="http://schemas.openxmlformats.org/officeDocument/2006/relationships/hyperlink" Target="http://www.cgf.cz/TournResultGolfer.aspx?IDTournament=241145761&amp;IDGolfer=26788958" TargetMode="External"/><Relationship Id="rId638" Type="http://schemas.openxmlformats.org/officeDocument/2006/relationships/hyperlink" Target="http://www.cgf.cz/TournResultGolfer.aspx?IDTournament=170905582&amp;IDGolfer=68743651" TargetMode="External"/><Relationship Id="rId845" Type="http://schemas.openxmlformats.org/officeDocument/2006/relationships/hyperlink" Target="http://www.cgf.cz/TournResultGolfer.aspx?IdTournament=198272583&amp;IDGolfer=82512363" TargetMode="External"/><Relationship Id="rId1030" Type="http://schemas.openxmlformats.org/officeDocument/2006/relationships/hyperlink" Target="http://www.cgf.cz/TournResultGolfer.aspx?IDTournament=202695504&amp;IDGolfer=19659241" TargetMode="External"/><Relationship Id="rId1268" Type="http://schemas.openxmlformats.org/officeDocument/2006/relationships/hyperlink" Target="http://www.cgf.cz/TournResultGolfer.aspx?IDTournament=263251584&amp;IDGolfer=4893347" TargetMode="External"/><Relationship Id="rId1475" Type="http://schemas.openxmlformats.org/officeDocument/2006/relationships/hyperlink" Target="http://www.cgf.cz/TournResultGolfer.aspx?IDTournament=278788790&amp;IDGolfer=95263534" TargetMode="External"/><Relationship Id="rId277" Type="http://schemas.openxmlformats.org/officeDocument/2006/relationships/hyperlink" Target="http://www.cgf.cz/TournResultGolfer.aspx?IDTournament=121948457&amp;IDGolfer=71835843" TargetMode="External"/><Relationship Id="rId400" Type="http://schemas.openxmlformats.org/officeDocument/2006/relationships/hyperlink" Target="http://www.cgf.cz/TournResultGolfer.aspx?IDTournament=149030839&amp;IDGolfer=20125826" TargetMode="External"/><Relationship Id="rId484" Type="http://schemas.openxmlformats.org/officeDocument/2006/relationships/hyperlink" Target="http://www.cgf.cz/TournResultGolfer.aspx?IDTournament=125791805&amp;IDGolfer=51957363" TargetMode="External"/><Relationship Id="rId705" Type="http://schemas.openxmlformats.org/officeDocument/2006/relationships/hyperlink" Target="http://www.cgf.cz/TournResultGolfer.aspx?IDTournament=180196325&amp;IDGolfer=48592166" TargetMode="External"/><Relationship Id="rId1128" Type="http://schemas.openxmlformats.org/officeDocument/2006/relationships/hyperlink" Target="http://www.cgf.cz/TournResultGolfer.aspx?IDTournament=102396361&amp;IDGolfer=99423909" TargetMode="External"/><Relationship Id="rId1335" Type="http://schemas.openxmlformats.org/officeDocument/2006/relationships/hyperlink" Target="http://www.cgf.cz/TournResultGolfer.aspx?IDTournament=267117707&amp;IDGolfer=98498049" TargetMode="External"/><Relationship Id="rId1542" Type="http://schemas.openxmlformats.org/officeDocument/2006/relationships/hyperlink" Target="http://www.cgf.cz/TournResultGolfer.aspx?IDTournament=288279575&amp;IDGolfer=63096888" TargetMode="External"/><Relationship Id="rId137" Type="http://schemas.openxmlformats.org/officeDocument/2006/relationships/hyperlink" Target="http://www.cgf.cz/TournResultGolfer.aspx?IDTournament=103447546&amp;IDGolfer=68490408" TargetMode="External"/><Relationship Id="rId344" Type="http://schemas.openxmlformats.org/officeDocument/2006/relationships/hyperlink" Target="http://www.cgf.cz/TournResultGolfer.aspx?IDTournament=136961368&amp;IDGolfer=54171234" TargetMode="External"/><Relationship Id="rId691" Type="http://schemas.openxmlformats.org/officeDocument/2006/relationships/hyperlink" Target="http://www.cgf.cz/TournResultGolfer.aspx?IDTournament=180196325&amp;IDGolfer=67461744" TargetMode="External"/><Relationship Id="rId789" Type="http://schemas.openxmlformats.org/officeDocument/2006/relationships/hyperlink" Target="http://www.cgf.cz/TournResultGolfer.aspx?IDTournament=166082685&amp;IDGolfer=15718175" TargetMode="External"/><Relationship Id="rId912" Type="http://schemas.openxmlformats.org/officeDocument/2006/relationships/hyperlink" Target="http://www.cgf.cz/TournResultGolfer.aspx?IDTournament=211255369&amp;IDGolfer=69540170" TargetMode="External"/><Relationship Id="rId996" Type="http://schemas.openxmlformats.org/officeDocument/2006/relationships/hyperlink" Target="http://www.cgf.cz/TournResultGolfer.aspx?IDTournament=229386314&amp;IDGolfer=82544631" TargetMode="External"/><Relationship Id="rId41" Type="http://schemas.openxmlformats.org/officeDocument/2006/relationships/hyperlink" Target="http://www.cgf.cz/TournResultGolfer.aspx?IDTournament=27539414&amp;IDGolfer=16837652" TargetMode="External"/><Relationship Id="rId551" Type="http://schemas.openxmlformats.org/officeDocument/2006/relationships/hyperlink" Target="http://www.cgf.cz/TournResultGolfer.aspx?IDTournament=126678300&amp;IDGolfer=84414085" TargetMode="External"/><Relationship Id="rId649" Type="http://schemas.openxmlformats.org/officeDocument/2006/relationships/hyperlink" Target="http://www.cgf.cz/TournResultGolfer.aspx?IDTournament=170905582&amp;IDGolfer=42102030" TargetMode="External"/><Relationship Id="rId856" Type="http://schemas.openxmlformats.org/officeDocument/2006/relationships/hyperlink" Target="http://www.cgf.cz/TournResultGolfer.aspx?IDTournament=201950964&amp;IDGolfer=81959658" TargetMode="External"/><Relationship Id="rId1181" Type="http://schemas.openxmlformats.org/officeDocument/2006/relationships/hyperlink" Target="http://www.cgf.cz/TournResultGolfer.aspx?IDTournament=241145761&amp;IDGolfer=143053051" TargetMode="External"/><Relationship Id="rId1279" Type="http://schemas.openxmlformats.org/officeDocument/2006/relationships/hyperlink" Target="http://www.cgf.cz/TournResultGolfer.aspx?IDTournament=271785116&amp;IDGolfer=65873464" TargetMode="External"/><Relationship Id="rId1402" Type="http://schemas.openxmlformats.org/officeDocument/2006/relationships/hyperlink" Target="http://www.cgf.cz/TournResultGolfer.aspx?IDTournament=263352730&amp;IDGolfer=89572073" TargetMode="External"/><Relationship Id="rId1486" Type="http://schemas.openxmlformats.org/officeDocument/2006/relationships/hyperlink" Target="http://www.cgf.cz/TournResultGolfer.aspx?IDTournament=278788790&amp;IDGolfer=188231476" TargetMode="External"/><Relationship Id="rId190" Type="http://schemas.openxmlformats.org/officeDocument/2006/relationships/hyperlink" Target="http://www.cgf.cz/TournResultGolfer.aspx?IDTournament=105492382&amp;IDGolfer=58845453" TargetMode="External"/><Relationship Id="rId204" Type="http://schemas.openxmlformats.org/officeDocument/2006/relationships/hyperlink" Target="http://www.cgf.cz/TournResultGolfer.aspx?IDTournament=105492382&amp;IDGolfer=58636721" TargetMode="External"/><Relationship Id="rId288" Type="http://schemas.openxmlformats.org/officeDocument/2006/relationships/hyperlink" Target="http://www.cgf.cz/TournResultGolfer.aspx?IDTournament=121948457&amp;IDGolfer=94359168" TargetMode="External"/><Relationship Id="rId411" Type="http://schemas.openxmlformats.org/officeDocument/2006/relationships/hyperlink" Target="http://www.cgf.cz/TournResultGolfer.aspx?IDTournament=150693318&amp;IDGolfer=9792870" TargetMode="External"/><Relationship Id="rId509" Type="http://schemas.openxmlformats.org/officeDocument/2006/relationships/hyperlink" Target="http://www.cgf.cz/TournResultGolfer.aspx?IDTournament=104588219&amp;IDGolfer=54954576" TargetMode="External"/><Relationship Id="rId1041" Type="http://schemas.openxmlformats.org/officeDocument/2006/relationships/hyperlink" Target="http://www.cgf.cz/TournResultGolfer.aspx?IDTournament=202695504&amp;IDGolfer=28016086" TargetMode="External"/><Relationship Id="rId1139" Type="http://schemas.openxmlformats.org/officeDocument/2006/relationships/hyperlink" Target="http://www.cgf.cz/TournResultGolfer.aspx?IDTournament=238691466&amp;IDGolfer=67095225" TargetMode="External"/><Relationship Id="rId1346" Type="http://schemas.openxmlformats.org/officeDocument/2006/relationships/hyperlink" Target="http://www.cgf.cz/TournResultGolfer.aspx?IDTournament=273411776&amp;IDGolfer=240867528" TargetMode="External"/><Relationship Id="rId495" Type="http://schemas.openxmlformats.org/officeDocument/2006/relationships/hyperlink" Target="http://www.cgf.cz/TournResultGolfer.aspx?IDTournament=125791805&amp;IDGolfer=9509408" TargetMode="External"/><Relationship Id="rId716" Type="http://schemas.openxmlformats.org/officeDocument/2006/relationships/hyperlink" Target="http://www.cgf.cz/TournResultGolfer.aspx?IDTournament=181140680&amp;IDGolfer=27063596" TargetMode="External"/><Relationship Id="rId923" Type="http://schemas.openxmlformats.org/officeDocument/2006/relationships/hyperlink" Target="http://www.cgf.cz/TournResultGolfer.aspx?IDTournament=211255369&amp;IDGolfer=102056898" TargetMode="External"/><Relationship Id="rId1553" Type="http://schemas.openxmlformats.org/officeDocument/2006/relationships/hyperlink" Target="http://www.cgf.cz/TournResultGolfer.aspx?IDTournament=288279575&amp;IDGolfer=29416933" TargetMode="External"/><Relationship Id="rId52" Type="http://schemas.openxmlformats.org/officeDocument/2006/relationships/hyperlink" Target="http://www.cgf.cz/TournResultGolfer.aspx?IDTournament=27539414&amp;IDGolfer=41373123" TargetMode="External"/><Relationship Id="rId148" Type="http://schemas.openxmlformats.org/officeDocument/2006/relationships/hyperlink" Target="http://www.cgf.cz/TournResultGolfer.aspx?IDTournament=103447546&amp;IDGolfer=102056898" TargetMode="External"/><Relationship Id="rId355" Type="http://schemas.openxmlformats.org/officeDocument/2006/relationships/hyperlink" Target="http://www.cgf.cz/TournResultGolfer.aspx?IDTournament=141188760&amp;IDGolfer=28301015" TargetMode="External"/><Relationship Id="rId562" Type="http://schemas.openxmlformats.org/officeDocument/2006/relationships/hyperlink" Target="http://www.cgf.cz/TournResultGolfer.aspx?IDTournament=126678300&amp;IDGolfer=99423909" TargetMode="External"/><Relationship Id="rId1192" Type="http://schemas.openxmlformats.org/officeDocument/2006/relationships/hyperlink" Target="http://www.cgf.cz/TournResultGolfer.aspx?IDTournament=238712050&amp;IDGolfer=56534700" TargetMode="External"/><Relationship Id="rId1206" Type="http://schemas.openxmlformats.org/officeDocument/2006/relationships/hyperlink" Target="http://www.cgf.cz/TournResultGolfer.aspx?IDTournament=260703796&amp;IDGolfer=21345680" TargetMode="External"/><Relationship Id="rId1413" Type="http://schemas.openxmlformats.org/officeDocument/2006/relationships/hyperlink" Target="http://www.cgf.cz/TournResultGolfer.aspx?IDTournament=263352730&amp;IDGolfer=28301015" TargetMode="External"/><Relationship Id="rId215" Type="http://schemas.openxmlformats.org/officeDocument/2006/relationships/hyperlink" Target="http://www.cgf.cz/TournResultGolfer.aspx?IDTournament=115478944&amp;IDGolfer=41373123" TargetMode="External"/><Relationship Id="rId422" Type="http://schemas.openxmlformats.org/officeDocument/2006/relationships/hyperlink" Target="http://www.cgf.cz/TournResultGolfer.aspx?IDTournament=143659156&amp;IDGolfer=54456806" TargetMode="External"/><Relationship Id="rId867" Type="http://schemas.openxmlformats.org/officeDocument/2006/relationships/hyperlink" Target="http://www.cgf.cz/TournResultGolfer.aspx?IDTournament=201950964&amp;IDGolfer=75910767" TargetMode="External"/><Relationship Id="rId1052" Type="http://schemas.openxmlformats.org/officeDocument/2006/relationships/hyperlink" Target="http://www.cgf.cz/TournResultGolfer.aspx?IDTournament=202695504&amp;IDGolfer=60061907" TargetMode="External"/><Relationship Id="rId1497" Type="http://schemas.openxmlformats.org/officeDocument/2006/relationships/hyperlink" Target="http://www.cgf.cz/TournResultGolfer.aspx?IDTournament=278798986&amp;IDGolfer=52257638" TargetMode="External"/><Relationship Id="rId299" Type="http://schemas.openxmlformats.org/officeDocument/2006/relationships/hyperlink" Target="http://www.cgf.cz/TournResultGolfer.aspx?IDTournament=121948457&amp;IDGolfer=44960403" TargetMode="External"/><Relationship Id="rId727" Type="http://schemas.openxmlformats.org/officeDocument/2006/relationships/hyperlink" Target="http://www.cgf.cz/TournResultGolfer.aspx?IDTournament=181140680&amp;IDGolfer=67932402" TargetMode="External"/><Relationship Id="rId934" Type="http://schemas.openxmlformats.org/officeDocument/2006/relationships/hyperlink" Target="http://www.cgf.cz/TournResultGolfer.aspx?IDTournament=216028308&amp;IDGolfer=25868628" TargetMode="External"/><Relationship Id="rId1357" Type="http://schemas.openxmlformats.org/officeDocument/2006/relationships/hyperlink" Target="http://www.cgf.cz/TournResultGolfer.aspx?IDTournament=263352730&amp;IDGolfer=2226699" TargetMode="External"/><Relationship Id="rId1564" Type="http://schemas.openxmlformats.org/officeDocument/2006/relationships/hyperlink" Target="http://www.cgf.cz/TournResultGolfer.aspx?IDTournament=288279575&amp;IDGolfer=75626883" TargetMode="External"/><Relationship Id="rId63" Type="http://schemas.openxmlformats.org/officeDocument/2006/relationships/hyperlink" Target="http://www.cgf.cz/TournResultGolfer.aspx?IDTournament=13172079&amp;IDGolfer=2281549" TargetMode="External"/><Relationship Id="rId159" Type="http://schemas.openxmlformats.org/officeDocument/2006/relationships/hyperlink" Target="http://www.cgf.cz/TournResultGolfer.aspx?IDTournament=106541744&amp;IDGolfer=61589384" TargetMode="External"/><Relationship Id="rId366" Type="http://schemas.openxmlformats.org/officeDocument/2006/relationships/hyperlink" Target="http://www.cgf.cz/TournResultGolfer.aspx?IDTournament=141188760&amp;IDGolfer=67373331" TargetMode="External"/><Relationship Id="rId573" Type="http://schemas.openxmlformats.org/officeDocument/2006/relationships/hyperlink" Target="http://www.cgf.cz/TournResultGolfer.aspx?IDTournament=153742920&amp;IDGolfer=67522520" TargetMode="External"/><Relationship Id="rId780" Type="http://schemas.openxmlformats.org/officeDocument/2006/relationships/hyperlink" Target="http://www.cgf.cz/TournResultGolfer.aspx?IDTournament=166082685&amp;IDGolfer=41165153" TargetMode="External"/><Relationship Id="rId1217" Type="http://schemas.openxmlformats.org/officeDocument/2006/relationships/hyperlink" Target="http://www.cgf.cz/TournResultGolfer.aspx?IDTournament=241183483&amp;IDGolfer=35547848" TargetMode="External"/><Relationship Id="rId1424" Type="http://schemas.openxmlformats.org/officeDocument/2006/relationships/hyperlink" Target="http://www.cgf.cz/TournResultGolfer.aspx?IDTournament=263352730&amp;IDGolfer=68940315" TargetMode="External"/><Relationship Id="rId226" Type="http://schemas.openxmlformats.org/officeDocument/2006/relationships/hyperlink" Target="http://www.cgf.cz/TournResultGolfer.aspx?IDTournament=109704887&amp;IDGolfer=65225888" TargetMode="External"/><Relationship Id="rId433" Type="http://schemas.openxmlformats.org/officeDocument/2006/relationships/hyperlink" Target="http://www.cgf.cz/TournResultGolfer.aspx?IDTournament=143659156&amp;IDGolfer=7080957" TargetMode="External"/><Relationship Id="rId878" Type="http://schemas.openxmlformats.org/officeDocument/2006/relationships/hyperlink" Target="http://www.cgf.cz/TournResultGolfer.aspx?IDTournament=202718473&amp;IDGolfer=67932402" TargetMode="External"/><Relationship Id="rId1063" Type="http://schemas.openxmlformats.org/officeDocument/2006/relationships/hyperlink" Target="http://www.cgf.cz/TournResultGolfer.aspx?IDTournament=202695504&amp;IDGolfer=45026912" TargetMode="External"/><Relationship Id="rId1270" Type="http://schemas.openxmlformats.org/officeDocument/2006/relationships/hyperlink" Target="http://www.cgf.cz/TournResultGolfer.aspx?IDTournament=271785116&amp;IDGolfer=55214602" TargetMode="External"/><Relationship Id="rId640" Type="http://schemas.openxmlformats.org/officeDocument/2006/relationships/hyperlink" Target="http://www.cgf.cz/TournResultGolfer.aspx?IDTournament=170905582&amp;IDGolfer=58845453" TargetMode="External"/><Relationship Id="rId738" Type="http://schemas.openxmlformats.org/officeDocument/2006/relationships/hyperlink" Target="http://www.cgf.cz/TournResultGolfer.aspx?IDTournament=187571829&amp;IDGolfer=72314615" TargetMode="External"/><Relationship Id="rId945" Type="http://schemas.openxmlformats.org/officeDocument/2006/relationships/hyperlink" Target="http://www.cgf.cz/TournResultGolfer.aspx?IDTournament=216028308&amp;IDGolfer=4893347" TargetMode="External"/><Relationship Id="rId1368" Type="http://schemas.openxmlformats.org/officeDocument/2006/relationships/hyperlink" Target="http://www.cgf.cz/TournResultGolfer.aspx?IDTournament=263352730&amp;IDGolfer=35547848" TargetMode="External"/><Relationship Id="rId1575" Type="http://schemas.openxmlformats.org/officeDocument/2006/relationships/hyperlink" Target="http://www.cgf.cz/TournResultGolfer.aspx?IDTournament=296365902&amp;IDGolfer=26788958" TargetMode="External"/><Relationship Id="rId74" Type="http://schemas.openxmlformats.org/officeDocument/2006/relationships/hyperlink" Target="http://www.cgf.cz/TournResultGolfer.aspx?IDTournament=13172079&amp;IDGolfer=41894776" TargetMode="External"/><Relationship Id="rId377" Type="http://schemas.openxmlformats.org/officeDocument/2006/relationships/hyperlink" Target="http://www.cgf.cz/TournResultGolfer.aspx?IDTournament=149030839&amp;IDGolfer=84414085" TargetMode="External"/><Relationship Id="rId500" Type="http://schemas.openxmlformats.org/officeDocument/2006/relationships/hyperlink" Target="http://www.cgf.cz/TournResultGolfer.aspx?IDTournament=104588219&amp;IDGolfer=39874827" TargetMode="External"/><Relationship Id="rId584" Type="http://schemas.openxmlformats.org/officeDocument/2006/relationships/hyperlink" Target="http://www.cgf.cz/TournResultGolfer.aspx?IDTournament=153742920&amp;IDGolfer=41894776" TargetMode="External"/><Relationship Id="rId805" Type="http://schemas.openxmlformats.org/officeDocument/2006/relationships/hyperlink" Target="http://www.cgf.cz/TournResultGolfer.aspx?IDTournament=166082685&amp;IDGolfer=34830680" TargetMode="External"/><Relationship Id="rId1130" Type="http://schemas.openxmlformats.org/officeDocument/2006/relationships/hyperlink" Target="http://www.cgf.cz/TournResultGolfer.aspx?IDTournament=102396361&amp;IDGolfer=58323888" TargetMode="External"/><Relationship Id="rId1228" Type="http://schemas.openxmlformats.org/officeDocument/2006/relationships/hyperlink" Target="http://www.cgf.cz/TournResultGolfer.aspx?IDTournament=241183483&amp;IDGolfer=89695919" TargetMode="External"/><Relationship Id="rId1435" Type="http://schemas.openxmlformats.org/officeDocument/2006/relationships/hyperlink" Target="http://www.cgf.cz/TournResultGolfer.aspx?IDTournament=263352730&amp;IDGolfer=98241278" TargetMode="External"/><Relationship Id="rId5" Type="http://schemas.openxmlformats.org/officeDocument/2006/relationships/hyperlink" Target="http://www.cgf.cz/TournResultGolfer.aspx?IDTournament=70380389&amp;IDGolfer=79603867" TargetMode="External"/><Relationship Id="rId237" Type="http://schemas.openxmlformats.org/officeDocument/2006/relationships/hyperlink" Target="http://www.cgf.cz/TournResultGolfer.aspx?IDTournament=109704887&amp;IDGolfer=102056898" TargetMode="External"/><Relationship Id="rId791" Type="http://schemas.openxmlformats.org/officeDocument/2006/relationships/hyperlink" Target="http://www.cgf.cz/TournResultGolfer.aspx?IDTournament=166082685&amp;IDGolfer=35377476" TargetMode="External"/><Relationship Id="rId889" Type="http://schemas.openxmlformats.org/officeDocument/2006/relationships/hyperlink" Target="http://www.cgf.cz/TournResultGolfer.aspx?IDTournament=202718473&amp;IDGolfer=4893347" TargetMode="External"/><Relationship Id="rId1074" Type="http://schemas.openxmlformats.org/officeDocument/2006/relationships/hyperlink" Target="http://www.cgf.cz/TournResultGolfer.aspx?IDTournament=229404792&amp;IDGolfer=62914952" TargetMode="External"/><Relationship Id="rId444" Type="http://schemas.openxmlformats.org/officeDocument/2006/relationships/hyperlink" Target="http://www.cgf.cz/TournResultGolfer.aspx?IDTournament=143659156&amp;IDGolfer=14143084" TargetMode="External"/><Relationship Id="rId651" Type="http://schemas.openxmlformats.org/officeDocument/2006/relationships/hyperlink" Target="http://www.cgf.cz/TournResultGolfer.aspx?IDTournament=170905582&amp;IDGolfer=20125826" TargetMode="External"/><Relationship Id="rId749" Type="http://schemas.openxmlformats.org/officeDocument/2006/relationships/hyperlink" Target="http://www.cgf.cz/TournResultGolfer.aspx?IDTournament=187571829&amp;IDGolfer=36496236" TargetMode="External"/><Relationship Id="rId1281" Type="http://schemas.openxmlformats.org/officeDocument/2006/relationships/hyperlink" Target="http://www.cgf.cz/TournResultGolfer.aspx?IDTournament=271785116&amp;IDGolfer=52848232" TargetMode="External"/><Relationship Id="rId1379" Type="http://schemas.openxmlformats.org/officeDocument/2006/relationships/hyperlink" Target="http://www.cgf.cz/TournResultGolfer.aspx?IDTournament=263352730&amp;IDGolfer=9828521" TargetMode="External"/><Relationship Id="rId1502" Type="http://schemas.openxmlformats.org/officeDocument/2006/relationships/hyperlink" Target="http://www.cgf.cz/TournResultGolfer.aspx?IDTournament=278798986&amp;IDGolfer=8624323" TargetMode="External"/><Relationship Id="rId1586" Type="http://schemas.openxmlformats.org/officeDocument/2006/relationships/hyperlink" Target="http://www.cgf.cz/TournResultGolfer.aspx?IDTournament=296365902&amp;IDGolfer=123664972" TargetMode="External"/><Relationship Id="rId290" Type="http://schemas.openxmlformats.org/officeDocument/2006/relationships/hyperlink" Target="http://www.cgf.cz/TournResultGolfer.aspx?IDTournament=121948457&amp;IDGolfer=89572073" TargetMode="External"/><Relationship Id="rId304" Type="http://schemas.openxmlformats.org/officeDocument/2006/relationships/hyperlink" Target="http://www.cgf.cz/TournResultGolfer.aspx?IDTournament=124478749&amp;IDGolfer=69540170" TargetMode="External"/><Relationship Id="rId388" Type="http://schemas.openxmlformats.org/officeDocument/2006/relationships/hyperlink" Target="http://www.cgf.cz/TournResultGolfer.aspx?IDTournament=149030839&amp;IDGolfer=62914952" TargetMode="External"/><Relationship Id="rId511" Type="http://schemas.openxmlformats.org/officeDocument/2006/relationships/hyperlink" Target="http://www.cgf.cz/TournResultGolfer.aspx?IDTournament=104588219&amp;IDGolfer=99745526" TargetMode="External"/><Relationship Id="rId609" Type="http://schemas.openxmlformats.org/officeDocument/2006/relationships/hyperlink" Target="http://www.cgf.cz/TournResultGolfer.aspx?IDTournament=155493663&amp;IDGolfer=62914952" TargetMode="External"/><Relationship Id="rId956" Type="http://schemas.openxmlformats.org/officeDocument/2006/relationships/hyperlink" Target="http://www.cgf.cz/TournResultGolfer.aspx?IDTournament=216033114&amp;IDGolfer=9792870" TargetMode="External"/><Relationship Id="rId1141" Type="http://schemas.openxmlformats.org/officeDocument/2006/relationships/hyperlink" Target="http://www.cgf.cz/TournResultGolfer.aspx?IDTournament=238691466&amp;IDGolfer=48592166" TargetMode="External"/><Relationship Id="rId1239" Type="http://schemas.openxmlformats.org/officeDocument/2006/relationships/hyperlink" Target="http://www.cgf.cz/TournResultGolfer.aspx?IDTournament=241183483&amp;IDGolfer=5626257" TargetMode="External"/><Relationship Id="rId85" Type="http://schemas.openxmlformats.org/officeDocument/2006/relationships/hyperlink" Target="http://www.cgf.cz/TournResultGolfer.aspx?IDTournament=13172079&amp;IDGolfer=33532970" TargetMode="External"/><Relationship Id="rId150" Type="http://schemas.openxmlformats.org/officeDocument/2006/relationships/hyperlink" Target="http://www.cgf.cz/TournResultGolfer.aspx?IDTournament=106541744&amp;IDGolfer=17215434" TargetMode="External"/><Relationship Id="rId595" Type="http://schemas.openxmlformats.org/officeDocument/2006/relationships/hyperlink" Target="http://www.cgf.cz/TournResultGolfer.aspx?IDTournament=153751366&amp;IDGolfer=52257638" TargetMode="External"/><Relationship Id="rId816" Type="http://schemas.openxmlformats.org/officeDocument/2006/relationships/hyperlink" Target="http://www.cgf.cz/TournResultGolfer.aspx?IDTournament=167580395&amp;IDGolfer=100776083" TargetMode="External"/><Relationship Id="rId1001" Type="http://schemas.openxmlformats.org/officeDocument/2006/relationships/hyperlink" Target="http://www.cgf.cz/TournResultGolfer.aspx?IDTournament=229386314&amp;IDGolfer=51709542" TargetMode="External"/><Relationship Id="rId1446" Type="http://schemas.openxmlformats.org/officeDocument/2006/relationships/hyperlink" Target="http://www.cgf.cz/TournResultGolfer.aspx?IDTournament=263352730&amp;IDGolfer=51740141" TargetMode="External"/><Relationship Id="rId248" Type="http://schemas.openxmlformats.org/officeDocument/2006/relationships/hyperlink" Target="http://www.cgf.cz/TournResultGolfer.aspx?IDTournament=115484341&amp;IDGolfer=58845453" TargetMode="External"/><Relationship Id="rId455" Type="http://schemas.openxmlformats.org/officeDocument/2006/relationships/hyperlink" Target="http://www.cgf.cz/TournResultGolfer.aspx?IDTournament=143659156&amp;IDGolfer=20170371" TargetMode="External"/><Relationship Id="rId662" Type="http://schemas.openxmlformats.org/officeDocument/2006/relationships/hyperlink" Target="http://www.cgf.cz/TournResultGolfer.aspx?IDTournament=170922917&amp;IDGolfer=9828521" TargetMode="External"/><Relationship Id="rId1085" Type="http://schemas.openxmlformats.org/officeDocument/2006/relationships/hyperlink" Target="http://www.cgf.cz/TournResultGolfer.aspx?IDTournament=102396361&amp;IDGolfer=98241278" TargetMode="External"/><Relationship Id="rId1292" Type="http://schemas.openxmlformats.org/officeDocument/2006/relationships/hyperlink" Target="http://www.cgf.cz/TournResultGolfer.aspx?IDTournament=271785116&amp;IDGolfer=37999239" TargetMode="External"/><Relationship Id="rId1306" Type="http://schemas.openxmlformats.org/officeDocument/2006/relationships/hyperlink" Target="http://www.cgf.cz/TournResultGolfer.aspx?IDTournament=267117707&amp;IDGolfer=67440976" TargetMode="External"/><Relationship Id="rId1513" Type="http://schemas.openxmlformats.org/officeDocument/2006/relationships/hyperlink" Target="http://www.cgf.cz/TournResultGolfer.aspx?IDTournament=278798986&amp;IDGolfer=67932402" TargetMode="External"/><Relationship Id="rId12" Type="http://schemas.openxmlformats.org/officeDocument/2006/relationships/hyperlink" Target="http://www.cgf.cz/TournResultGolfer.aspx?IDTournament=70380389&amp;IDGolfer=5626257" TargetMode="External"/><Relationship Id="rId108" Type="http://schemas.openxmlformats.org/officeDocument/2006/relationships/hyperlink" Target="http://www.cgf.cz/TournResultGolfer.aspx?IDTournament=3939050&amp;IDGolfer=9828521" TargetMode="External"/><Relationship Id="rId315" Type="http://schemas.openxmlformats.org/officeDocument/2006/relationships/hyperlink" Target="http://www.cgf.cz/TournResultGolfer.aspx?IDTournament=124478749&amp;IDGolfer=27063596" TargetMode="External"/><Relationship Id="rId522" Type="http://schemas.openxmlformats.org/officeDocument/2006/relationships/hyperlink" Target="http://www.cgf.cz/TournResultGolfer.aspx?IDTournament=126678300&amp;IDGolfer=79603867" TargetMode="External"/><Relationship Id="rId967" Type="http://schemas.openxmlformats.org/officeDocument/2006/relationships/hyperlink" Target="http://www.cgf.cz/TournResultGolfer.aspx?IDTournament=216033114&amp;IDGolfer=35547848" TargetMode="External"/><Relationship Id="rId1152" Type="http://schemas.openxmlformats.org/officeDocument/2006/relationships/hyperlink" Target="http://www.cgf.cz/TournResultGolfer.aspx?IDTournament=241145761&amp;IDGolfer=89572073" TargetMode="External"/><Relationship Id="rId96" Type="http://schemas.openxmlformats.org/officeDocument/2006/relationships/hyperlink" Target="http://www.cgf.cz/TournResultGolfer.aspx?IDTournament=3939050&amp;IDGolfer=67932402" TargetMode="External"/><Relationship Id="rId161" Type="http://schemas.openxmlformats.org/officeDocument/2006/relationships/hyperlink" Target="http://www.cgf.cz/TournResultGolfer.aspx?IDTournament=106541744&amp;IDGolfer=98228810" TargetMode="External"/><Relationship Id="rId399" Type="http://schemas.openxmlformats.org/officeDocument/2006/relationships/hyperlink" Target="http://www.cgf.cz/TournResultGolfer.aspx?IDTournament=149030839&amp;IDGolfer=18161445" TargetMode="External"/><Relationship Id="rId827" Type="http://schemas.openxmlformats.org/officeDocument/2006/relationships/hyperlink" Target="http://www.cgf.cz/TournResultGolfer.aspx?IDTournament=167580395&amp;IDGolfer=78055068" TargetMode="External"/><Relationship Id="rId1012" Type="http://schemas.openxmlformats.org/officeDocument/2006/relationships/hyperlink" Target="http://www.cgf.cz/TournResultGolfer.aspx?IDTournament=202695504&amp;IDGolfer=89572073" TargetMode="External"/><Relationship Id="rId1457" Type="http://schemas.openxmlformats.org/officeDocument/2006/relationships/hyperlink" Target="http://www.cgf.cz/TournResultGolfer.aspx?IDTournament=278788790&amp;IDGolfer=99028386" TargetMode="External"/><Relationship Id="rId259" Type="http://schemas.openxmlformats.org/officeDocument/2006/relationships/hyperlink" Target="http://www.cgf.cz/TournResultGolfer.aspx?IDTournament=115484341&amp;IDGolfer=67932402" TargetMode="External"/><Relationship Id="rId466" Type="http://schemas.openxmlformats.org/officeDocument/2006/relationships/hyperlink" Target="http://www.cgf.cz/TournResultGolfer.aspx?IDTournament=143261333&amp;IDGolfer=71467299" TargetMode="External"/><Relationship Id="rId673" Type="http://schemas.openxmlformats.org/officeDocument/2006/relationships/hyperlink" Target="http://www.cgf.cz/TournResultGolfer.aspx?IDTournament=170922917&amp;IDGolfer=67440976" TargetMode="External"/><Relationship Id="rId880" Type="http://schemas.openxmlformats.org/officeDocument/2006/relationships/hyperlink" Target="http://www.cgf.cz/TournResultGolfer.aspx?IDTournament=202718473&amp;IDGolfer=15673542" TargetMode="External"/><Relationship Id="rId1096" Type="http://schemas.openxmlformats.org/officeDocument/2006/relationships/hyperlink" Target="http://www.cgf.cz/TournResultGolfer.aspx?IDTournament=102396361&amp;IDGolfer=67633088" TargetMode="External"/><Relationship Id="rId1317" Type="http://schemas.openxmlformats.org/officeDocument/2006/relationships/hyperlink" Target="http://www.cgf.cz/TournResultGolfer.aspx?IDTournament=267117707&amp;IDGolfer=222824075" TargetMode="External"/><Relationship Id="rId1524" Type="http://schemas.openxmlformats.org/officeDocument/2006/relationships/hyperlink" Target="http://www.cgf.cz/TournResultGolfer.aspx?IDTournament=288274148&amp;IDGolfer=45933227" TargetMode="External"/><Relationship Id="rId23" Type="http://schemas.openxmlformats.org/officeDocument/2006/relationships/hyperlink" Target="http://www.cgf.cz/TournResultGolfer.aspx?IDTournament=15089843&amp;IDGolfer=8624323" TargetMode="External"/><Relationship Id="rId119" Type="http://schemas.openxmlformats.org/officeDocument/2006/relationships/hyperlink" Target="http://www.cgf.cz/TournResultGolfer.aspx?IDTournament=3939050&amp;IDGolfer=88538533" TargetMode="External"/><Relationship Id="rId326" Type="http://schemas.openxmlformats.org/officeDocument/2006/relationships/hyperlink" Target="http://www.cgf.cz/TournResultGolfer.aspx?IdTournament=124367126&amp;IDGolfer=41373123" TargetMode="External"/><Relationship Id="rId533" Type="http://schemas.openxmlformats.org/officeDocument/2006/relationships/hyperlink" Target="http://www.cgf.cz/TournResultGolfer.aspx?IDTournament=126678300&amp;IDGolfer=37924125" TargetMode="External"/><Relationship Id="rId978" Type="http://schemas.openxmlformats.org/officeDocument/2006/relationships/hyperlink" Target="http://www.cgf.cz/TournResultGolfer.aspx?IDTournament=226824601&amp;IDGolfer=31364518" TargetMode="External"/><Relationship Id="rId1163" Type="http://schemas.openxmlformats.org/officeDocument/2006/relationships/hyperlink" Target="http://www.cgf.cz/TournResultGolfer.aspx?IDTournament=241145761&amp;IDGolfer=35547848" TargetMode="External"/><Relationship Id="rId1370" Type="http://schemas.openxmlformats.org/officeDocument/2006/relationships/hyperlink" Target="http://www.cgf.cz/TournResultGolfer.aspx?IDTournament=263352730&amp;IDGolfer=82343657" TargetMode="External"/><Relationship Id="rId740" Type="http://schemas.openxmlformats.org/officeDocument/2006/relationships/hyperlink" Target="http://www.cgf.cz/TournResultGolfer.aspx?IDTournament=187571829&amp;IDGolfer=35547848" TargetMode="External"/><Relationship Id="rId838" Type="http://schemas.openxmlformats.org/officeDocument/2006/relationships/hyperlink" Target="http://www.cgf.cz/TournResultGolfer.aspx?IDTournament=167580395&amp;IDGolfer=29217811" TargetMode="External"/><Relationship Id="rId1023" Type="http://schemas.openxmlformats.org/officeDocument/2006/relationships/hyperlink" Target="http://www.cgf.cz/TournResultGolfer.aspx?IDTournament=202695504&amp;IDGolfer=41373123" TargetMode="External"/><Relationship Id="rId1468" Type="http://schemas.openxmlformats.org/officeDocument/2006/relationships/hyperlink" Target="http://www.cgf.cz/TournResultGolfer.aspx?IDTournament=278788790&amp;IDGolfer=93856008" TargetMode="External"/><Relationship Id="rId172" Type="http://schemas.openxmlformats.org/officeDocument/2006/relationships/hyperlink" Target="http://www.cgf.cz/TournResultGolfer.aspx?IDTournament=115456228&amp;IDGolfer=90496130" TargetMode="External"/><Relationship Id="rId477" Type="http://schemas.openxmlformats.org/officeDocument/2006/relationships/hyperlink" Target="http://www.cgf.cz/TournResultGolfer.aspx?IDTournament=125791805&amp;IDGolfer=33290902" TargetMode="External"/><Relationship Id="rId600" Type="http://schemas.openxmlformats.org/officeDocument/2006/relationships/hyperlink" Target="http://www.cgf.cz/TournResultGolfer.aspx?IDTournament=153751366&amp;IDGolfer=12848704" TargetMode="External"/><Relationship Id="rId684" Type="http://schemas.openxmlformats.org/officeDocument/2006/relationships/hyperlink" Target="http://www.cgf.cz/TournResultGolfer.aspx?IDTournament=180196325&amp;IDGolfer=78042608" TargetMode="External"/><Relationship Id="rId1230" Type="http://schemas.openxmlformats.org/officeDocument/2006/relationships/hyperlink" Target="http://www.cgf.cz/TournResultGolfer.aspx?IDTournament=241183483&amp;IDGolfer=222824075" TargetMode="External"/><Relationship Id="rId1328" Type="http://schemas.openxmlformats.org/officeDocument/2006/relationships/hyperlink" Target="http://www.cgf.cz/TournResultGolfer.aspx?IDTournament=267117707&amp;IDGolfer=36496236" TargetMode="External"/><Relationship Id="rId1535" Type="http://schemas.openxmlformats.org/officeDocument/2006/relationships/hyperlink" Target="http://www.cgf.cz/TournResultGolfer.aspx?IDTournament=288279575&amp;IDGolfer=9828521" TargetMode="External"/><Relationship Id="rId337" Type="http://schemas.openxmlformats.org/officeDocument/2006/relationships/hyperlink" Target="http://www.cgf.cz/TournResultGolfer.aspx?IDTournament=124367126&amp;IDGolfer=69531278" TargetMode="External"/><Relationship Id="rId891" Type="http://schemas.openxmlformats.org/officeDocument/2006/relationships/hyperlink" Target="http://www.cgf.cz/TournResultGolfer.aspx?IDTournament=202718473&amp;IDGolfer=7080957" TargetMode="External"/><Relationship Id="rId905" Type="http://schemas.openxmlformats.org/officeDocument/2006/relationships/hyperlink" Target="http://www.cgf.cz/TournResultGolfer.aspx?IDTournament=211255369&amp;IDGolfer=53510297" TargetMode="External"/><Relationship Id="rId989" Type="http://schemas.openxmlformats.org/officeDocument/2006/relationships/hyperlink" Target="http://www.cgf.cz/TournResultGolfer.aspx?IDTournament=226824601&amp;IDGolfer=67095225" TargetMode="External"/><Relationship Id="rId34" Type="http://schemas.openxmlformats.org/officeDocument/2006/relationships/hyperlink" Target="http://www.cgf.cz/TournResultGolfer.aspx?IDTournament=15089843&amp;IDGolfer=89695919" TargetMode="External"/><Relationship Id="rId544" Type="http://schemas.openxmlformats.org/officeDocument/2006/relationships/hyperlink" Target="http://www.cgf.cz/TournResultGolfer.aspx?IDTournament=126678300&amp;IDGolfer=20125826" TargetMode="External"/><Relationship Id="rId751" Type="http://schemas.openxmlformats.org/officeDocument/2006/relationships/hyperlink" Target="http://www.cgf.cz/TournResultGolfer.aspx?IDTournament=189802359&amp;IDGolfer=48592166" TargetMode="External"/><Relationship Id="rId849" Type="http://schemas.openxmlformats.org/officeDocument/2006/relationships/hyperlink" Target="http://www.cgf.cz/TournResultGolfer.aspx?IDTournament=201950964&amp;IDGolfer=89738264" TargetMode="External"/><Relationship Id="rId1174" Type="http://schemas.openxmlformats.org/officeDocument/2006/relationships/hyperlink" Target="http://www.cgf.cz/TournResultGolfer.aspx?IDTournament=241145761&amp;IDGolfer=67932402" TargetMode="External"/><Relationship Id="rId1381" Type="http://schemas.openxmlformats.org/officeDocument/2006/relationships/hyperlink" Target="http://www.cgf.cz/TournResultGolfer.aspx?IDTournament=263352730&amp;IDGolfer=88128583" TargetMode="External"/><Relationship Id="rId1479" Type="http://schemas.openxmlformats.org/officeDocument/2006/relationships/hyperlink" Target="http://www.cgf.cz/TournResultGolfer.aspx?IDTournament=278788790&amp;IDGolfer=78785063" TargetMode="External"/><Relationship Id="rId183" Type="http://schemas.openxmlformats.org/officeDocument/2006/relationships/hyperlink" Target="http://www.cgf.cz/TournResultGolfer.aspx?IDTournament=105492382&amp;IDGolfer=52235239" TargetMode="External"/><Relationship Id="rId390" Type="http://schemas.openxmlformats.org/officeDocument/2006/relationships/hyperlink" Target="http://www.cgf.cz/TournResultGolfer.aspx?IDTournament=149030839&amp;IDGolfer=16470092" TargetMode="External"/><Relationship Id="rId404" Type="http://schemas.openxmlformats.org/officeDocument/2006/relationships/hyperlink" Target="http://www.cgf.cz/TournResultGolfer.aspx?IDTournament=149030839&amp;IDGolfer=35482739" TargetMode="External"/><Relationship Id="rId611" Type="http://schemas.openxmlformats.org/officeDocument/2006/relationships/hyperlink" Target="http://www.cgf.cz/TournResultGolfer.aspx?IDTournament=155493663&amp;IDGolfer=67440976" TargetMode="External"/><Relationship Id="rId1034" Type="http://schemas.openxmlformats.org/officeDocument/2006/relationships/hyperlink" Target="http://www.cgf.cz/TournResultGolfer.aspx?IDTournament=202695504&amp;IDGolfer=11642694" TargetMode="External"/><Relationship Id="rId1241" Type="http://schemas.openxmlformats.org/officeDocument/2006/relationships/hyperlink" Target="http://www.cgf.cz/TournResultGolfer.aspx?IDTournament=241183483&amp;IDGolfer=67095225" TargetMode="External"/><Relationship Id="rId1339" Type="http://schemas.openxmlformats.org/officeDocument/2006/relationships/hyperlink" Target="http://www.cgf.cz/TournResultGolfer.aspx?IDTournament=267117707&amp;IDGolfer=18161445" TargetMode="External"/><Relationship Id="rId250" Type="http://schemas.openxmlformats.org/officeDocument/2006/relationships/hyperlink" Target="http://www.cgf.cz/TournResultGolfer.aspx?IDTournament=115484341&amp;IDGolfer=28263632" TargetMode="External"/><Relationship Id="rId488" Type="http://schemas.openxmlformats.org/officeDocument/2006/relationships/hyperlink" Target="http://www.cgf.cz/TournResultGolfer.aspx?IDTournament=125791805&amp;IDGolfer=15484792" TargetMode="External"/><Relationship Id="rId695" Type="http://schemas.openxmlformats.org/officeDocument/2006/relationships/hyperlink" Target="http://www.cgf.cz/TournResultGolfer.aspx?IDTournament=180196325&amp;IDGolfer=84319911" TargetMode="External"/><Relationship Id="rId709" Type="http://schemas.openxmlformats.org/officeDocument/2006/relationships/hyperlink" Target="http://www.cgf.cz/TournResultGolfer.aspx?IDTournament=180196325&amp;IDGolfer=57977276" TargetMode="External"/><Relationship Id="rId916" Type="http://schemas.openxmlformats.org/officeDocument/2006/relationships/hyperlink" Target="http://www.cgf.cz/TournResultGolfer.aspx?IDTournament=211255369&amp;IDGolfer=17747848" TargetMode="External"/><Relationship Id="rId1101" Type="http://schemas.openxmlformats.org/officeDocument/2006/relationships/hyperlink" Target="http://www.cgf.cz/TournResultGolfer.aspx?IDTournament=102396361&amp;IDGolfer=51709542" TargetMode="External"/><Relationship Id="rId1546" Type="http://schemas.openxmlformats.org/officeDocument/2006/relationships/hyperlink" Target="http://www.cgf.cz/TournResultGolfer.aspx?IDTournament=288279575&amp;IDGolfer=43207205" TargetMode="External"/><Relationship Id="rId45" Type="http://schemas.openxmlformats.org/officeDocument/2006/relationships/hyperlink" Target="http://www.cgf.cz/TournResultGolfer.aspx?IDTournament=27539414&amp;IDGolfer=39772854" TargetMode="External"/><Relationship Id="rId110" Type="http://schemas.openxmlformats.org/officeDocument/2006/relationships/hyperlink" Target="http://www.cgf.cz/TournResultGolfer.aspx?IDTournament=3939050&amp;IDGolfer=58845453" TargetMode="External"/><Relationship Id="rId348" Type="http://schemas.openxmlformats.org/officeDocument/2006/relationships/hyperlink" Target="http://www.cgf.cz/TournResultGolfer.aspx?IDTournament=141188760&amp;IDGolfer=89572073" TargetMode="External"/><Relationship Id="rId555" Type="http://schemas.openxmlformats.org/officeDocument/2006/relationships/hyperlink" Target="http://www.cgf.cz/TournResultGolfer.aspx?IDTournament=126678300&amp;IDGolfer=67932402" TargetMode="External"/><Relationship Id="rId762" Type="http://schemas.openxmlformats.org/officeDocument/2006/relationships/hyperlink" Target="http://www.cgf.cz/TournResultGolfer.aspx?IDTournament=189802359&amp;IDGolfer=70970321" TargetMode="External"/><Relationship Id="rId1185" Type="http://schemas.openxmlformats.org/officeDocument/2006/relationships/hyperlink" Target="http://www.cgf.cz/TournResultGolfer.aspx?IDTournament=238712050&amp;IDGolfer=78485169" TargetMode="External"/><Relationship Id="rId1392" Type="http://schemas.openxmlformats.org/officeDocument/2006/relationships/hyperlink" Target="http://www.cgf.cz/TournResultGolfer.aspx?IDTournament=263352730&amp;IDGolfer=29416933" TargetMode="External"/><Relationship Id="rId1406" Type="http://schemas.openxmlformats.org/officeDocument/2006/relationships/hyperlink" Target="http://www.cgf.cz/TournResultGolfer.aspx?IDTournament=263352730&amp;IDGolfer=2281549" TargetMode="External"/><Relationship Id="rId194" Type="http://schemas.openxmlformats.org/officeDocument/2006/relationships/hyperlink" Target="http://www.cgf.cz/TournResultGolfer.aspx?IDTournament=105492382&amp;IDGolfer=68490408" TargetMode="External"/><Relationship Id="rId208" Type="http://schemas.openxmlformats.org/officeDocument/2006/relationships/hyperlink" Target="http://www.cgf.cz/TournResultGolfer.aspx?IDTournament=105492382&amp;IDGolfer=22951198" TargetMode="External"/><Relationship Id="rId415" Type="http://schemas.openxmlformats.org/officeDocument/2006/relationships/hyperlink" Target="http://www.cgf.cz/TournResultGolfer.aspx?IDTournament=143659156&amp;IDGolfer=69531278" TargetMode="External"/><Relationship Id="rId622" Type="http://schemas.openxmlformats.org/officeDocument/2006/relationships/hyperlink" Target="http://www.cgf.cz/TournResultGolfer.aspx?IDTournament=155493663&amp;IDGolfer=35547848" TargetMode="External"/><Relationship Id="rId1045" Type="http://schemas.openxmlformats.org/officeDocument/2006/relationships/hyperlink" Target="http://www.cgf.cz/TournResultGolfer.aspx?IDTournament=202695504&amp;IDGolfer=67932402" TargetMode="External"/><Relationship Id="rId1252" Type="http://schemas.openxmlformats.org/officeDocument/2006/relationships/hyperlink" Target="http://www.cgf.cz/TournResultGolfer.aspx?IDTournament=241183483&amp;IDGolfer=58584685" TargetMode="External"/><Relationship Id="rId261" Type="http://schemas.openxmlformats.org/officeDocument/2006/relationships/hyperlink" Target="http://www.cgf.cz/TournResultGolfer.aspx?IDTournament=115484341&amp;IDGolfer=31057382" TargetMode="External"/><Relationship Id="rId499" Type="http://schemas.openxmlformats.org/officeDocument/2006/relationships/hyperlink" Target="http://www.cgf.cz/TournResultGolfer.aspx?IDTournament=104588219&amp;IDGolfer=3800732" TargetMode="External"/><Relationship Id="rId927" Type="http://schemas.openxmlformats.org/officeDocument/2006/relationships/hyperlink" Target="http://www.cgf.cz/TournResultGolfer.aspx?IDTournament=216028308&amp;IDGolfer=5626257" TargetMode="External"/><Relationship Id="rId1112" Type="http://schemas.openxmlformats.org/officeDocument/2006/relationships/hyperlink" Target="http://www.cgf.cz/TournResultGolfer.aspx?IDTournament=102396361&amp;IDGolfer=24922432" TargetMode="External"/><Relationship Id="rId1557" Type="http://schemas.openxmlformats.org/officeDocument/2006/relationships/hyperlink" Target="http://www.cgf.cz/TournResultGolfer.aspx?IDTournament=288279575&amp;IDGolfer=165182197" TargetMode="External"/><Relationship Id="rId56" Type="http://schemas.openxmlformats.org/officeDocument/2006/relationships/hyperlink" Target="http://www.cgf.cz/TournResultGolfer.aspx?IDTournament=27539414&amp;IDGolfer=89695919" TargetMode="External"/><Relationship Id="rId359" Type="http://schemas.openxmlformats.org/officeDocument/2006/relationships/hyperlink" Target="http://www.cgf.cz/TournResultGolfer.aspx?IDTournament=141188760&amp;IDGolfer=69540170" TargetMode="External"/><Relationship Id="rId566" Type="http://schemas.openxmlformats.org/officeDocument/2006/relationships/hyperlink" Target="http://www.cgf.cz/TournResultGolfer.aspx?IDTournament=153742920&amp;IDGolfer=52298546" TargetMode="External"/><Relationship Id="rId773" Type="http://schemas.openxmlformats.org/officeDocument/2006/relationships/hyperlink" Target="http://www.cgf.cz/TournResultGolfer.aspx?IDTournament=166082685&amp;IDGolfer=23294841" TargetMode="External"/><Relationship Id="rId1196" Type="http://schemas.openxmlformats.org/officeDocument/2006/relationships/hyperlink" Target="http://www.cgf.cz/TournResultGolfer.aspx?IDTournament=238712050&amp;IDGolfer=75169763" TargetMode="External"/><Relationship Id="rId1417" Type="http://schemas.openxmlformats.org/officeDocument/2006/relationships/hyperlink" Target="http://www.cgf.cz/TournResultGolfer.aspx?IDTournament=263352730&amp;IDGolfer=82544631" TargetMode="External"/><Relationship Id="rId121" Type="http://schemas.openxmlformats.org/officeDocument/2006/relationships/hyperlink" Target="http://www.cgf.cz/TournResultGolfer.aspx?IDTournament=3939050&amp;IDGolfer=2806737" TargetMode="External"/><Relationship Id="rId219" Type="http://schemas.openxmlformats.org/officeDocument/2006/relationships/hyperlink" Target="http://www.cgf.cz/TournResultGolfer.aspx?IDTournament=115478944&amp;IDGolfer=84016669" TargetMode="External"/><Relationship Id="rId426" Type="http://schemas.openxmlformats.org/officeDocument/2006/relationships/hyperlink" Target="http://www.cgf.cz/TournResultGolfer.aspx?IDTournament=143659156&amp;IDGolfer=96120488" TargetMode="External"/><Relationship Id="rId633" Type="http://schemas.openxmlformats.org/officeDocument/2006/relationships/hyperlink" Target="http://www.cgf.cz/TournResultGolfer.aspx?IDTournament=166518725&amp;IDGolfer=87662276" TargetMode="External"/><Relationship Id="rId980" Type="http://schemas.openxmlformats.org/officeDocument/2006/relationships/hyperlink" Target="http://www.cgf.cz/TournResultGolfer.aspx?IDTournament=226824601&amp;IDGolfer=57444715" TargetMode="External"/><Relationship Id="rId1056" Type="http://schemas.openxmlformats.org/officeDocument/2006/relationships/hyperlink" Target="http://www.cgf.cz/TournResultGolfer.aspx?IDTournament=202695504&amp;IDGolfer=102059178" TargetMode="External"/><Relationship Id="rId1263" Type="http://schemas.openxmlformats.org/officeDocument/2006/relationships/hyperlink" Target="http://www.cgf.cz/TournResultGolfer.aspx?IDTournament=263251584&amp;IDGolfer=239598776" TargetMode="External"/><Relationship Id="rId840" Type="http://schemas.openxmlformats.org/officeDocument/2006/relationships/hyperlink" Target="http://www.cgf.cz/TournResultGolfer.aspx?IDTournament=167580395&amp;IDGolfer=712946" TargetMode="External"/><Relationship Id="rId938" Type="http://schemas.openxmlformats.org/officeDocument/2006/relationships/hyperlink" Target="http://www.cgf.cz/TournResultGolfer.aspx?IDTournament=216028308&amp;IDGolfer=67932402" TargetMode="External"/><Relationship Id="rId1470" Type="http://schemas.openxmlformats.org/officeDocument/2006/relationships/hyperlink" Target="http://www.cgf.cz/TournResultGolfer.aspx?IDTournament=278788790&amp;IDGolfer=19239757" TargetMode="External"/><Relationship Id="rId1568" Type="http://schemas.openxmlformats.org/officeDocument/2006/relationships/hyperlink" Target="http://www.cgf.cz/TournResultGolfer.aspx?IDTournament=296365902&amp;IDGolfer=89792077" TargetMode="External"/><Relationship Id="rId67" Type="http://schemas.openxmlformats.org/officeDocument/2006/relationships/hyperlink" Target="http://www.cgf.cz/TournResultGolfer.aspx?IDTournament=13172079&amp;IDGolfer=35547848" TargetMode="External"/><Relationship Id="rId272" Type="http://schemas.openxmlformats.org/officeDocument/2006/relationships/hyperlink" Target="http://www.cgf.cz/TournResultGolfer.aspx?IDTournament=115484341&amp;IDGolfer=89572073" TargetMode="External"/><Relationship Id="rId577" Type="http://schemas.openxmlformats.org/officeDocument/2006/relationships/hyperlink" Target="http://www.cgf.cz/TournResultGolfer.aspx?IDTournament=153742920&amp;IDGolfer=69540170" TargetMode="External"/><Relationship Id="rId700" Type="http://schemas.openxmlformats.org/officeDocument/2006/relationships/hyperlink" Target="http://www.cgf.cz/TournResultGolfer.aspx?IDTournament=180196325&amp;IDGolfer=25851719" TargetMode="External"/><Relationship Id="rId1123" Type="http://schemas.openxmlformats.org/officeDocument/2006/relationships/hyperlink" Target="http://www.cgf.cz/TournResultGolfer.aspx?IDTournament=102396361&amp;IDGolfer=88138184" TargetMode="External"/><Relationship Id="rId1330" Type="http://schemas.openxmlformats.org/officeDocument/2006/relationships/hyperlink" Target="http://www.cgf.cz/TournResultGolfer.aspx?IDTournament=267117707&amp;IDGolfer=67095225" TargetMode="External"/><Relationship Id="rId1428" Type="http://schemas.openxmlformats.org/officeDocument/2006/relationships/hyperlink" Target="http://www.cgf.cz/TournResultGolfer.aspx?IDTournament=263352730&amp;IDGolfer=73316587" TargetMode="External"/><Relationship Id="rId132" Type="http://schemas.openxmlformats.org/officeDocument/2006/relationships/hyperlink" Target="http://www.cgf.cz/TournResultGolfer.aspx?IDTournament=103447546&amp;IDGolfer=24192772" TargetMode="External"/><Relationship Id="rId784" Type="http://schemas.openxmlformats.org/officeDocument/2006/relationships/hyperlink" Target="http://www.cgf.cz/TournResultGolfer.aspx?IDTournament=166082685&amp;IDGolfer=196629779" TargetMode="External"/><Relationship Id="rId991" Type="http://schemas.openxmlformats.org/officeDocument/2006/relationships/hyperlink" Target="http://www.cgf.cz/TournResultGolfer.aspx?IDTournament=226824601&amp;IDGolfer=36203014" TargetMode="External"/><Relationship Id="rId1067" Type="http://schemas.openxmlformats.org/officeDocument/2006/relationships/hyperlink" Target="http://www.cgf.cz/TournResultGolfer.aspx?IDTournament=229404792&amp;IDGolfer=102059178" TargetMode="External"/><Relationship Id="rId437" Type="http://schemas.openxmlformats.org/officeDocument/2006/relationships/hyperlink" Target="http://www.cgf.cz/TournResultGolfer.aspx?IDTournament=143659156&amp;IDGolfer=8738624" TargetMode="External"/><Relationship Id="rId644" Type="http://schemas.openxmlformats.org/officeDocument/2006/relationships/hyperlink" Target="http://www.cgf.cz/TournResultGolfer.aspx?IDTournament=170905582&amp;IDGolfer=82343657" TargetMode="External"/><Relationship Id="rId851" Type="http://schemas.openxmlformats.org/officeDocument/2006/relationships/hyperlink" Target="http://www.cgf.cz/TournResultGolfer.aspx?IDTournament=201950964&amp;IDGolfer=78042608" TargetMode="External"/><Relationship Id="rId1274" Type="http://schemas.openxmlformats.org/officeDocument/2006/relationships/hyperlink" Target="http://www.cgf.cz/TournResultGolfer.aspx?IDTournament=271785116&amp;IDGolfer=7303846" TargetMode="External"/><Relationship Id="rId1481" Type="http://schemas.openxmlformats.org/officeDocument/2006/relationships/hyperlink" Target="http://www.cgf.cz/TournResultGolfer.aspx?IDTournament=278788790&amp;IDGolfer=94846174" TargetMode="External"/><Relationship Id="rId1579" Type="http://schemas.openxmlformats.org/officeDocument/2006/relationships/hyperlink" Target="http://www.cgf.cz/TournResultGolfer.aspx?IDTournament=296365902&amp;IDGolfer=48432485" TargetMode="External"/><Relationship Id="rId283" Type="http://schemas.openxmlformats.org/officeDocument/2006/relationships/hyperlink" Target="http://www.cgf.cz/TournResultGolfer.aspx?IDTournament=121948457&amp;IDGolfer=70970321" TargetMode="External"/><Relationship Id="rId490" Type="http://schemas.openxmlformats.org/officeDocument/2006/relationships/hyperlink" Target="http://www.cgf.cz/TournResultGolfer.aspx?IDTournament=125791805&amp;IDGolfer=55231460" TargetMode="External"/><Relationship Id="rId504" Type="http://schemas.openxmlformats.org/officeDocument/2006/relationships/hyperlink" Target="http://www.cgf.cz/TournResultGolfer.aspx?IDTournament=104588219&amp;IDGolfer=20208033" TargetMode="External"/><Relationship Id="rId711" Type="http://schemas.openxmlformats.org/officeDocument/2006/relationships/hyperlink" Target="http://www.cgf.cz/TournResultGolfer.aspx?IDTournament=181140680&amp;IDGolfer=29228919" TargetMode="External"/><Relationship Id="rId949" Type="http://schemas.openxmlformats.org/officeDocument/2006/relationships/hyperlink" Target="http://www.cgf.cz/TournResultGolfer.aspx?IDTournament=216033114&amp;IDGolfer=68490408" TargetMode="External"/><Relationship Id="rId1134" Type="http://schemas.openxmlformats.org/officeDocument/2006/relationships/hyperlink" Target="http://www.cgf.cz/TournResultGolfer.aspx?IDTournament=238691466&amp;IDGolfer=41373123" TargetMode="External"/><Relationship Id="rId1341" Type="http://schemas.openxmlformats.org/officeDocument/2006/relationships/hyperlink" Target="http://www.cgf.cz/TournResultGolfer.aspx?IDTournament=273411776&amp;IDGolfer=48433812" TargetMode="External"/><Relationship Id="rId78" Type="http://schemas.openxmlformats.org/officeDocument/2006/relationships/hyperlink" Target="http://www.cgf.cz/TournResultGolfer.aspx?IDTournament=13172079&amp;IDGolfer=67440976" TargetMode="External"/><Relationship Id="rId143" Type="http://schemas.openxmlformats.org/officeDocument/2006/relationships/hyperlink" Target="http://www.cgf.cz/TournResultGolfer.aspx?IDTournament=103447546&amp;IDGolfer=48592166" TargetMode="External"/><Relationship Id="rId350" Type="http://schemas.openxmlformats.org/officeDocument/2006/relationships/hyperlink" Target="http://www.cgf.cz/TournResultGolfer.aspx?IDTournament=141188760&amp;IDGolfer=52257638" TargetMode="External"/><Relationship Id="rId588" Type="http://schemas.openxmlformats.org/officeDocument/2006/relationships/hyperlink" Target="http://www.cgf.cz/TournResultGolfer.aspx?IDTournament=153742920&amp;IDGolfer=89695919" TargetMode="External"/><Relationship Id="rId795" Type="http://schemas.openxmlformats.org/officeDocument/2006/relationships/hyperlink" Target="http://www.cgf.cz/TournResultGolfer.aspx?IDTournament=166082685&amp;IDGolfer=107054918" TargetMode="External"/><Relationship Id="rId809" Type="http://schemas.openxmlformats.org/officeDocument/2006/relationships/hyperlink" Target="http://www.cgf.cz/TournResultGolfer.aspx?IDTournament=166082685&amp;IDGolfer=712946" TargetMode="External"/><Relationship Id="rId1201" Type="http://schemas.openxmlformats.org/officeDocument/2006/relationships/hyperlink" Target="http://www.cgf.cz/TournResultGolfer.aspx?IDTournament=238712050&amp;IDGolfer=67932402" TargetMode="External"/><Relationship Id="rId1439" Type="http://schemas.openxmlformats.org/officeDocument/2006/relationships/hyperlink" Target="http://www.cgf.cz/TournResultGolfer.aspx?IDTournament=263352730&amp;IDGolfer=20710633" TargetMode="External"/><Relationship Id="rId9" Type="http://schemas.openxmlformats.org/officeDocument/2006/relationships/hyperlink" Target="http://www.cgf.cz/TournResultGolfer.aspx?IDTournament=70380389&amp;IDGolfer=41373123" TargetMode="External"/><Relationship Id="rId210" Type="http://schemas.openxmlformats.org/officeDocument/2006/relationships/hyperlink" Target="http://www.cgf.cz/TournResultGolfer.aspx?IDTournament=115478944&amp;IDGolfer=69531278" TargetMode="External"/><Relationship Id="rId448" Type="http://schemas.openxmlformats.org/officeDocument/2006/relationships/hyperlink" Target="http://www.cgf.cz/TournResultGolfer.aspx?IDTournament=143659156&amp;IDGolfer=38154250" TargetMode="External"/><Relationship Id="rId655" Type="http://schemas.openxmlformats.org/officeDocument/2006/relationships/hyperlink" Target="http://www.cgf.cz/TournResultGolfer.aspx?IDTournament=170905582&amp;IDGolfer=123663418" TargetMode="External"/><Relationship Id="rId862" Type="http://schemas.openxmlformats.org/officeDocument/2006/relationships/hyperlink" Target="http://www.cgf.cz/TournResultGolfer.aspx?IDTournament=201950964&amp;IDGolfer=89695919" TargetMode="External"/><Relationship Id="rId1078" Type="http://schemas.openxmlformats.org/officeDocument/2006/relationships/hyperlink" Target="http://www.cgf.cz/TournResultGolfer.aspx?IDTournament=102396361&amp;IDGolfer=72620290" TargetMode="External"/><Relationship Id="rId1285" Type="http://schemas.openxmlformats.org/officeDocument/2006/relationships/hyperlink" Target="http://www.cgf.cz/TournResultGolfer.aspx?IDTournament=271785116&amp;IDGolfer=223670187" TargetMode="External"/><Relationship Id="rId1492" Type="http://schemas.openxmlformats.org/officeDocument/2006/relationships/hyperlink" Target="http://www.cgf.cz/TournResultGolfer.aspx?IDTournament=278799778&amp;IDGolfer=52257638" TargetMode="External"/><Relationship Id="rId1506" Type="http://schemas.openxmlformats.org/officeDocument/2006/relationships/hyperlink" Target="http://www.cgf.cz/TournResultGolfer.aspx?IDTournament=278798986&amp;IDGolfer=88128583" TargetMode="External"/><Relationship Id="rId294" Type="http://schemas.openxmlformats.org/officeDocument/2006/relationships/hyperlink" Target="http://www.cgf.cz/TournResultGolfer.aspx?IDTournament=121948457&amp;IDGolfer=4893347" TargetMode="External"/><Relationship Id="rId308" Type="http://schemas.openxmlformats.org/officeDocument/2006/relationships/hyperlink" Target="http://www.cgf.cz/TournResultGolfer.aspx?IDTournament=124478749&amp;IDGolfer=45933227" TargetMode="External"/><Relationship Id="rId515" Type="http://schemas.openxmlformats.org/officeDocument/2006/relationships/hyperlink" Target="http://www.cgf.cz/TournResultGolfer.aspx?IDTournament=104588219&amp;IDGolfer=102295645" TargetMode="External"/><Relationship Id="rId722" Type="http://schemas.openxmlformats.org/officeDocument/2006/relationships/hyperlink" Target="http://www.cgf.cz/TournResultGolfer.aspx?IDTournament=181140680&amp;IDGolfer=45026912" TargetMode="External"/><Relationship Id="rId1145" Type="http://schemas.openxmlformats.org/officeDocument/2006/relationships/hyperlink" Target="http://www.cgf.cz/TournResultGolfer.aspx?IDTournament=238691466&amp;IDGolfer=67440976" TargetMode="External"/><Relationship Id="rId1352" Type="http://schemas.openxmlformats.org/officeDocument/2006/relationships/hyperlink" Target="http://www.cgf.cz/TournResultGolfer.aspx?IDTournament=263352730&amp;IDGolfer=85620841" TargetMode="External"/><Relationship Id="rId89" Type="http://schemas.openxmlformats.org/officeDocument/2006/relationships/hyperlink" Target="http://www.cgf.cz/TournResultGolfer.aspx?IDTournament=13172079&amp;IDGolfer=30077830" TargetMode="External"/><Relationship Id="rId154" Type="http://schemas.openxmlformats.org/officeDocument/2006/relationships/hyperlink" Target="http://www.cgf.cz/TournResultGolfer.aspx?IDTournament=106541744&amp;IDGolfer=41373123" TargetMode="External"/><Relationship Id="rId361" Type="http://schemas.openxmlformats.org/officeDocument/2006/relationships/hyperlink" Target="http://www.cgf.cz/TournResultGolfer.aspx?IDTournament=141188760&amp;IDGolfer=28263632" TargetMode="External"/><Relationship Id="rId599" Type="http://schemas.openxmlformats.org/officeDocument/2006/relationships/hyperlink" Target="http://www.cgf.cz/TournResultGolfer.aspx?IDTournament=153751366&amp;IDGolfer=9828521" TargetMode="External"/><Relationship Id="rId1005" Type="http://schemas.openxmlformats.org/officeDocument/2006/relationships/hyperlink" Target="http://www.cgf.cz/TournResultGolfer.aspx?IDTournament=202695504&amp;IDGolfer=19402550" TargetMode="External"/><Relationship Id="rId1212" Type="http://schemas.openxmlformats.org/officeDocument/2006/relationships/hyperlink" Target="http://www.cgf.cz/TournResultGolfer.aspx?IDTournament=260703796&amp;IDGolfer=79322074" TargetMode="External"/><Relationship Id="rId459" Type="http://schemas.openxmlformats.org/officeDocument/2006/relationships/hyperlink" Target="http://www.cgf.cz/TournResultGolfer.aspx?IDTournament=143261333&amp;IDGolfer=73980456" TargetMode="External"/><Relationship Id="rId666" Type="http://schemas.openxmlformats.org/officeDocument/2006/relationships/hyperlink" Target="http://www.cgf.cz/TournResultGolfer.aspx?IDTournament=170922917&amp;IDGolfer=100769562" TargetMode="External"/><Relationship Id="rId873" Type="http://schemas.openxmlformats.org/officeDocument/2006/relationships/hyperlink" Target="http://www.cgf.cz/TournResultGolfer.aspx?IDTournament=202718473&amp;IDGolfer=13894846" TargetMode="External"/><Relationship Id="rId1089" Type="http://schemas.openxmlformats.org/officeDocument/2006/relationships/hyperlink" Target="http://www.cgf.cz/TournResultGolfer.aspx?IDTournament=102396361&amp;IDGolfer=24192772" TargetMode="External"/><Relationship Id="rId1296" Type="http://schemas.openxmlformats.org/officeDocument/2006/relationships/hyperlink" Target="http://www.cgf.cz/TournResultGolfer.aspx?IDTournament=271785116&amp;IDGolfer=93553346" TargetMode="External"/><Relationship Id="rId1517" Type="http://schemas.openxmlformats.org/officeDocument/2006/relationships/hyperlink" Target="http://www.cgf.cz/TournResultGolfer.aspx?IDTournament=278798986&amp;IDGolfer=96483384" TargetMode="External"/><Relationship Id="rId16" Type="http://schemas.openxmlformats.org/officeDocument/2006/relationships/hyperlink" Target="http://www.cgf.cz/TournResultGolfer.aspx?IDTournament=15089843&amp;IDGolfer=35547848" TargetMode="External"/><Relationship Id="rId221" Type="http://schemas.openxmlformats.org/officeDocument/2006/relationships/hyperlink" Target="http://www.cgf.cz/TournResultGolfer.aspx?IDTournament=109704887&amp;IDGolfer=18161445" TargetMode="External"/><Relationship Id="rId319" Type="http://schemas.openxmlformats.org/officeDocument/2006/relationships/hyperlink" Target="http://www.cgf.cz/TournResultGolfer.aspx?IDTournament=124478749&amp;IDGolfer=67095225" TargetMode="External"/><Relationship Id="rId526" Type="http://schemas.openxmlformats.org/officeDocument/2006/relationships/hyperlink" Target="http://www.cgf.cz/TournResultGolfer.aspx?IDTournament=126678300&amp;IDGolfer=27670432" TargetMode="External"/><Relationship Id="rId1156" Type="http://schemas.openxmlformats.org/officeDocument/2006/relationships/hyperlink" Target="http://www.cgf.cz/TournResultGolfer.aspx?IDTournament=241145761&amp;IDGolfer=46971891" TargetMode="External"/><Relationship Id="rId1363" Type="http://schemas.openxmlformats.org/officeDocument/2006/relationships/hyperlink" Target="http://www.cgf.cz/TournResultGolfer.aspx?IDTournament=263352730&amp;IDGolfer=52257638" TargetMode="External"/><Relationship Id="rId733" Type="http://schemas.openxmlformats.org/officeDocument/2006/relationships/hyperlink" Target="http://www.cgf.cz/TournResultGolfer.aspx?IDTournament=187571829&amp;IDGolfer=52257638" TargetMode="External"/><Relationship Id="rId940" Type="http://schemas.openxmlformats.org/officeDocument/2006/relationships/hyperlink" Target="http://www.cgf.cz/TournResultGolfer.aspx?IDTournament=216028308&amp;IDGolfer=67095225" TargetMode="External"/><Relationship Id="rId1016" Type="http://schemas.openxmlformats.org/officeDocument/2006/relationships/hyperlink" Target="http://www.cgf.cz/TournResultGolfer.aspx?IDTournament=202695504&amp;IDGolfer=99544145" TargetMode="External"/><Relationship Id="rId1570" Type="http://schemas.openxmlformats.org/officeDocument/2006/relationships/hyperlink" Target="http://www.cgf.cz/TournResultGolfer.aspx?IDTournament=296365902&amp;IDGolfer=75497315" TargetMode="External"/><Relationship Id="rId165" Type="http://schemas.openxmlformats.org/officeDocument/2006/relationships/hyperlink" Target="http://www.cgf.cz/TournResultGolfer.aspx?IDTournament=106541744&amp;IDGolfer=22951198" TargetMode="External"/><Relationship Id="rId372" Type="http://schemas.openxmlformats.org/officeDocument/2006/relationships/hyperlink" Target="http://www.cgf.cz/TournResultGolfer.aspx?IDTournament=149030839&amp;IDGolfer=82544631" TargetMode="External"/><Relationship Id="rId677" Type="http://schemas.openxmlformats.org/officeDocument/2006/relationships/hyperlink" Target="http://www.cgf.cz/TournResultGolfer.aspx?IDTournament=175883514&amp;IDGolfer=75169763" TargetMode="External"/><Relationship Id="rId800" Type="http://schemas.openxmlformats.org/officeDocument/2006/relationships/hyperlink" Target="http://www.cgf.cz/TournResultGolfer.aspx?IDTournament=166082685&amp;IDGolfer=91378946" TargetMode="External"/><Relationship Id="rId1223" Type="http://schemas.openxmlformats.org/officeDocument/2006/relationships/hyperlink" Target="http://www.cgf.cz/TournResultGolfer.aspx?IDTournament=241183483&amp;IDGolfer=5767297" TargetMode="External"/><Relationship Id="rId1430" Type="http://schemas.openxmlformats.org/officeDocument/2006/relationships/hyperlink" Target="http://www.cgf.cz/TournResultGolfer.aspx?IDTournament=263352730&amp;IDGolfer=84414085" TargetMode="External"/><Relationship Id="rId1528" Type="http://schemas.openxmlformats.org/officeDocument/2006/relationships/hyperlink" Target="http://www.cgf.cz/TournResultGolfer.aspx?IDTournament=288274148&amp;IDGolfer=9828521" TargetMode="External"/><Relationship Id="rId232" Type="http://schemas.openxmlformats.org/officeDocument/2006/relationships/hyperlink" Target="http://www.cgf.cz/TournResultGolfer.aspx?IDTournament=109704887&amp;IDGolfer=82898983" TargetMode="External"/><Relationship Id="rId884" Type="http://schemas.openxmlformats.org/officeDocument/2006/relationships/hyperlink" Target="http://www.cgf.cz/TournResultGolfer.aspx?IDTournament=202718473&amp;IDGolfer=1049927" TargetMode="External"/><Relationship Id="rId27" Type="http://schemas.openxmlformats.org/officeDocument/2006/relationships/hyperlink" Target="http://www.cgf.cz/TournResultGolfer.aspx?IDTournament=15089843&amp;IDGolfer=41373123" TargetMode="External"/><Relationship Id="rId537" Type="http://schemas.openxmlformats.org/officeDocument/2006/relationships/hyperlink" Target="http://www.cgf.cz/TournResultGolfer.aspx?IDTournament=126678300&amp;IDGolfer=16837652" TargetMode="External"/><Relationship Id="rId744" Type="http://schemas.openxmlformats.org/officeDocument/2006/relationships/hyperlink" Target="http://www.cgf.cz/TournResultGolfer.aspx?IDTournament=187571829&amp;IDGolfer=9792870" TargetMode="External"/><Relationship Id="rId951" Type="http://schemas.openxmlformats.org/officeDocument/2006/relationships/hyperlink" Target="http://www.cgf.cz/TournResultGolfer.aspx?IDTournament=216033114&amp;IDGolfer=41373123" TargetMode="External"/><Relationship Id="rId1167" Type="http://schemas.openxmlformats.org/officeDocument/2006/relationships/hyperlink" Target="http://www.cgf.cz/TournResultGolfer.aspx?IDTournament=241145761&amp;IDGolfer=57978541" TargetMode="External"/><Relationship Id="rId1374" Type="http://schemas.openxmlformats.org/officeDocument/2006/relationships/hyperlink" Target="http://www.cgf.cz/TournResultGolfer.aspx?IDTournament=263352730&amp;IDGolfer=58845453" TargetMode="External"/><Relationship Id="rId1581" Type="http://schemas.openxmlformats.org/officeDocument/2006/relationships/hyperlink" Target="http://www.cgf.cz/TournResultGolfer.aspx?IDTournament=296365902&amp;IDGolfer=67095225" TargetMode="External"/><Relationship Id="rId80" Type="http://schemas.openxmlformats.org/officeDocument/2006/relationships/hyperlink" Target="http://www.cgf.cz/TournResultGolfer.aspx?IDTournament=13172079&amp;IDGolfer=20125826" TargetMode="External"/><Relationship Id="rId176" Type="http://schemas.openxmlformats.org/officeDocument/2006/relationships/hyperlink" Target="http://www.cgf.cz/TournResultGolfer.aspx?IDTournament=115456228&amp;IDGolfer=102056479" TargetMode="External"/><Relationship Id="rId383" Type="http://schemas.openxmlformats.org/officeDocument/2006/relationships/hyperlink" Target="http://www.cgf.cz/TournResultGolfer.aspx?IDTournament=149030839&amp;IDGolfer=89695919" TargetMode="External"/><Relationship Id="rId590" Type="http://schemas.openxmlformats.org/officeDocument/2006/relationships/hyperlink" Target="http://www.cgf.cz/TournResultGolfer.aspx?IDTournament=153742920&amp;IDGolfer=30676281" TargetMode="External"/><Relationship Id="rId604" Type="http://schemas.openxmlformats.org/officeDocument/2006/relationships/hyperlink" Target="http://www.cgf.cz/TournResultGolfer.aspx?IDTournament=155493663&amp;IDGolfer=52257638" TargetMode="External"/><Relationship Id="rId811" Type="http://schemas.openxmlformats.org/officeDocument/2006/relationships/hyperlink" Target="http://www.cgf.cz/TournResultGolfer.aspx?IDTournament=166082685&amp;IDGolfer=79943282" TargetMode="External"/><Relationship Id="rId1027" Type="http://schemas.openxmlformats.org/officeDocument/2006/relationships/hyperlink" Target="http://www.cgf.cz/TournResultGolfer.aspx?IDTournament=202695504&amp;IDGolfer=67440976" TargetMode="External"/><Relationship Id="rId1234" Type="http://schemas.openxmlformats.org/officeDocument/2006/relationships/hyperlink" Target="http://www.cgf.cz/TournResultGolfer.aspx?IDTournament=241183483&amp;IDGolfer=19093156" TargetMode="External"/><Relationship Id="rId1441" Type="http://schemas.openxmlformats.org/officeDocument/2006/relationships/hyperlink" Target="http://www.cgf.cz/TournResultGolfer.aspx?IDTournament=263352730&amp;IDGolfer=96677459" TargetMode="External"/><Relationship Id="rId243" Type="http://schemas.openxmlformats.org/officeDocument/2006/relationships/hyperlink" Target="http://www.cgf.cz/TournResultGolfer.aspx?IDTournament=115484341&amp;IDGolfer=87000810" TargetMode="External"/><Relationship Id="rId450" Type="http://schemas.openxmlformats.org/officeDocument/2006/relationships/hyperlink" Target="http://www.cgf.cz/TournResultGolfer.aspx?IDTournament=143659156&amp;IDGolfer=96291803" TargetMode="External"/><Relationship Id="rId688" Type="http://schemas.openxmlformats.org/officeDocument/2006/relationships/hyperlink" Target="http://www.cgf.cz/TournResultGolfer.aspx?IDTournament=180196325&amp;IDGolfer=52257638" TargetMode="External"/><Relationship Id="rId895" Type="http://schemas.openxmlformats.org/officeDocument/2006/relationships/hyperlink" Target="http://www.cgf.cz/TournResultGolfer.aspx?IDTournament=202718473&amp;IDGolfer=75169763" TargetMode="External"/><Relationship Id="rId909" Type="http://schemas.openxmlformats.org/officeDocument/2006/relationships/hyperlink" Target="http://www.cgf.cz/TournResultGolfer.aspx?IDTournament=211255369&amp;IDGolfer=48592166" TargetMode="External"/><Relationship Id="rId1080" Type="http://schemas.openxmlformats.org/officeDocument/2006/relationships/hyperlink" Target="http://www.cgf.cz/TournResultGolfer.aspx?IDTournament=102396361&amp;IDGolfer=9592661" TargetMode="External"/><Relationship Id="rId1301" Type="http://schemas.openxmlformats.org/officeDocument/2006/relationships/hyperlink" Target="http://www.cgf.cz/TournResultGolfer.aspx?IDTournament=267117707&amp;IDGolfer=89572073" TargetMode="External"/><Relationship Id="rId1539" Type="http://schemas.openxmlformats.org/officeDocument/2006/relationships/hyperlink" Target="http://www.cgf.cz/TournResultGolfer.aspx?IDTournament=288279575&amp;IDGolfer=67440976" TargetMode="External"/><Relationship Id="rId38" Type="http://schemas.openxmlformats.org/officeDocument/2006/relationships/hyperlink" Target="http://www.cgf.cz/TournResultGolfer.aspx?IDTournament=27539414&amp;IDGolfer=52257638" TargetMode="External"/><Relationship Id="rId103" Type="http://schemas.openxmlformats.org/officeDocument/2006/relationships/hyperlink" Target="http://www.cgf.cz/TournResultGolfer.aspx?IDTournament=3939050&amp;IDGolfer=27063596" TargetMode="External"/><Relationship Id="rId310" Type="http://schemas.openxmlformats.org/officeDocument/2006/relationships/hyperlink" Target="http://www.cgf.cz/TournResultGolfer.aspx?IDTournament=124478749&amp;IDGolfer=102056898" TargetMode="External"/><Relationship Id="rId548" Type="http://schemas.openxmlformats.org/officeDocument/2006/relationships/hyperlink" Target="http://www.cgf.cz/TournResultGolfer.aspx?IDTournament=126678300&amp;IDGolfer=77420529" TargetMode="External"/><Relationship Id="rId755" Type="http://schemas.openxmlformats.org/officeDocument/2006/relationships/hyperlink" Target="http://www.cgf.cz/TournResultGolfer.aspx?IDTournament=189802359&amp;IDGolfer=67440976" TargetMode="External"/><Relationship Id="rId962" Type="http://schemas.openxmlformats.org/officeDocument/2006/relationships/hyperlink" Target="http://www.cgf.cz/TournResultGolfer.aspx?IDTournament=216033114&amp;IDGolfer=8624323" TargetMode="External"/><Relationship Id="rId1178" Type="http://schemas.openxmlformats.org/officeDocument/2006/relationships/hyperlink" Target="http://www.cgf.cz/TournResultGolfer.aspx?IDTournament=241145761&amp;IDGolfer=55318244" TargetMode="External"/><Relationship Id="rId1385" Type="http://schemas.openxmlformats.org/officeDocument/2006/relationships/hyperlink" Target="http://www.cgf.cz/TournResultGolfer.aspx?IDTournament=263352730&amp;IDGolfer=26788958" TargetMode="External"/><Relationship Id="rId1592" Type="http://schemas.openxmlformats.org/officeDocument/2006/relationships/printerSettings" Target="../printerSettings/printerSettings1.bin"/><Relationship Id="rId91" Type="http://schemas.openxmlformats.org/officeDocument/2006/relationships/hyperlink" Target="http://www.cgf.cz/TournResultGolfer.aspx?IDTournament=83640759&amp;IDGolfer=52257638" TargetMode="External"/><Relationship Id="rId187" Type="http://schemas.openxmlformats.org/officeDocument/2006/relationships/hyperlink" Target="http://www.cgf.cz/TournResultGolfer.aspx?IDTournament=105492382&amp;IDGolfer=8624323" TargetMode="External"/><Relationship Id="rId394" Type="http://schemas.openxmlformats.org/officeDocument/2006/relationships/hyperlink" Target="http://www.cgf.cz/TournResultGolfer.aspx?IDTournament=149030839&amp;IDGolfer=15673542" TargetMode="External"/><Relationship Id="rId408" Type="http://schemas.openxmlformats.org/officeDocument/2006/relationships/hyperlink" Target="http://www.cgf.cz/TournResultGolfer.aspx?IDTournament=150693318&amp;IDGolfer=67440976" TargetMode="External"/><Relationship Id="rId615" Type="http://schemas.openxmlformats.org/officeDocument/2006/relationships/hyperlink" Target="http://www.cgf.cz/TournResultGolfer.aspx?IDTournament=155493663&amp;IDGolfer=23087131" TargetMode="External"/><Relationship Id="rId822" Type="http://schemas.openxmlformats.org/officeDocument/2006/relationships/hyperlink" Target="http://www.cgf.cz/TournResultGolfer.aspx?IDTournament=167580395&amp;IDGolfer=69127232" TargetMode="External"/><Relationship Id="rId1038" Type="http://schemas.openxmlformats.org/officeDocument/2006/relationships/hyperlink" Target="http://www.cgf.cz/TournResultGolfer.aspx?IDTournament=202695504&amp;IDGolfer=66875842" TargetMode="External"/><Relationship Id="rId1245" Type="http://schemas.openxmlformats.org/officeDocument/2006/relationships/hyperlink" Target="http://www.cgf.cz/TournResultGolfer.aspx?IDTournament=241183483&amp;IDGolfer=66704892" TargetMode="External"/><Relationship Id="rId1452" Type="http://schemas.openxmlformats.org/officeDocument/2006/relationships/hyperlink" Target="http://www.cgf.cz/TournResultGolfer.aspx?IDTournament=278788790&amp;IDGolfer=67440976" TargetMode="External"/><Relationship Id="rId254" Type="http://schemas.openxmlformats.org/officeDocument/2006/relationships/hyperlink" Target="http://www.cgf.cz/TournResultGolfer.aspx?IDTournament=115484341&amp;IDGolfer=67095225" TargetMode="External"/><Relationship Id="rId699" Type="http://schemas.openxmlformats.org/officeDocument/2006/relationships/hyperlink" Target="http://www.cgf.cz/TournResultGolfer.aspx?IDTournament=180196325&amp;IDGolfer=89695919" TargetMode="External"/><Relationship Id="rId1091" Type="http://schemas.openxmlformats.org/officeDocument/2006/relationships/hyperlink" Target="http://www.cgf.cz/TournResultGolfer.aspx?IDTournament=102396361&amp;IDGolfer=76457005" TargetMode="External"/><Relationship Id="rId1105" Type="http://schemas.openxmlformats.org/officeDocument/2006/relationships/hyperlink" Target="http://www.cgf.cz/TournResultGolfer.aspx?IDTournament=102396361&amp;IDGolfer=15078878" TargetMode="External"/><Relationship Id="rId1312" Type="http://schemas.openxmlformats.org/officeDocument/2006/relationships/hyperlink" Target="http://www.cgf.cz/TournResultGolfer.aspx?IDTournament=267117707&amp;IDGolfer=71257736" TargetMode="External"/><Relationship Id="rId49" Type="http://schemas.openxmlformats.org/officeDocument/2006/relationships/hyperlink" Target="http://www.cgf.cz/TournResultGolfer.aspx?IDTournament=27539414&amp;IDGolfer=26788958" TargetMode="External"/><Relationship Id="rId114" Type="http://schemas.openxmlformats.org/officeDocument/2006/relationships/hyperlink" Target="http://www.cgf.cz/TournResultGolfer.aspx?IDTournament=3939050&amp;IDGolfer=67095225" TargetMode="External"/><Relationship Id="rId461" Type="http://schemas.openxmlformats.org/officeDocument/2006/relationships/hyperlink" Target="http://www.cgf.cz/TournResultGolfer.aspx?IDTournament=143261333&amp;IDGolfer=57988944" TargetMode="External"/><Relationship Id="rId559" Type="http://schemas.openxmlformats.org/officeDocument/2006/relationships/hyperlink" Target="http://www.cgf.cz/TournResultGolfer.aspx?IDTournament=126678300&amp;IDGolfer=151681009" TargetMode="External"/><Relationship Id="rId766" Type="http://schemas.openxmlformats.org/officeDocument/2006/relationships/hyperlink" Target="http://www.cgf.cz/TournResultGolfer.aspx?IDTournament=166082685&amp;IDGolfer=6565645" TargetMode="External"/><Relationship Id="rId1189" Type="http://schemas.openxmlformats.org/officeDocument/2006/relationships/hyperlink" Target="http://www.cgf.cz/TournResultGolfer.aspx?IDTournament=238712050&amp;IDGolfer=20125826" TargetMode="External"/><Relationship Id="rId1396" Type="http://schemas.openxmlformats.org/officeDocument/2006/relationships/hyperlink" Target="http://www.cgf.cz/TournResultGolfer.aspx?IDTournament=263352730&amp;IDGolfer=36496236" TargetMode="External"/><Relationship Id="rId198" Type="http://schemas.openxmlformats.org/officeDocument/2006/relationships/hyperlink" Target="http://www.cgf.cz/TournResultGolfer.aspx?IDTournament=105492382&amp;IDGolfer=24356746" TargetMode="External"/><Relationship Id="rId321" Type="http://schemas.openxmlformats.org/officeDocument/2006/relationships/hyperlink" Target="http://www.cgf.cz/TournResultGolfer.aspx?IDTournament=124478749&amp;IDGolfer=68490408" TargetMode="External"/><Relationship Id="rId419" Type="http://schemas.openxmlformats.org/officeDocument/2006/relationships/hyperlink" Target="http://www.cgf.cz/TournResultGolfer.aspx?IDTournament=143659156&amp;IDGolfer=35547848" TargetMode="External"/><Relationship Id="rId626" Type="http://schemas.openxmlformats.org/officeDocument/2006/relationships/hyperlink" Target="http://www.cgf.cz/TournResultGolfer.aspx?IDTournament=166518725&amp;IDGolfer=41373123" TargetMode="External"/><Relationship Id="rId973" Type="http://schemas.openxmlformats.org/officeDocument/2006/relationships/hyperlink" Target="http://www.cgf.cz/TournResultGolfer.aspx?IDTournament=216033114&amp;IDGolfer=22048367" TargetMode="External"/><Relationship Id="rId1049" Type="http://schemas.openxmlformats.org/officeDocument/2006/relationships/hyperlink" Target="http://www.cgf.cz/TournResultGolfer.aspx?IDTournament=202695504&amp;IDGolfer=20125826" TargetMode="External"/><Relationship Id="rId1256" Type="http://schemas.openxmlformats.org/officeDocument/2006/relationships/hyperlink" Target="http://www.cgf.cz/TournResultGolfer.aspx?IDTournament=263251584&amp;IDGolfer=239601516" TargetMode="External"/><Relationship Id="rId833" Type="http://schemas.openxmlformats.org/officeDocument/2006/relationships/hyperlink" Target="http://www.cgf.cz/TournResultGolfer.aspx?IDTournament=167580395&amp;IDGolfer=89238237" TargetMode="External"/><Relationship Id="rId1116" Type="http://schemas.openxmlformats.org/officeDocument/2006/relationships/hyperlink" Target="http://www.cgf.cz/TournResultGolfer.aspx?IDTournament=102396361&amp;IDGolfer=39173670" TargetMode="External"/><Relationship Id="rId1463" Type="http://schemas.openxmlformats.org/officeDocument/2006/relationships/hyperlink" Target="http://www.cgf.cz/TournResultGolfer.aspx?IDTournament=278788790&amp;IDGolfer=39559681" TargetMode="External"/><Relationship Id="rId265" Type="http://schemas.openxmlformats.org/officeDocument/2006/relationships/hyperlink" Target="http://www.cgf.cz/TournResultGolfer.aspx?IDTournament=115484341&amp;IDGolfer=8624323" TargetMode="External"/><Relationship Id="rId472" Type="http://schemas.openxmlformats.org/officeDocument/2006/relationships/hyperlink" Target="http://www.cgf.cz/TournResultGolfer.aspx?IDTournament=143261333&amp;IDGolfer=13909619" TargetMode="External"/><Relationship Id="rId900" Type="http://schemas.openxmlformats.org/officeDocument/2006/relationships/hyperlink" Target="http://www.cgf.cz/TournResultGolfer.aspx?IDTournament=211255369&amp;IDGolfer=41373123" TargetMode="External"/><Relationship Id="rId1323" Type="http://schemas.openxmlformats.org/officeDocument/2006/relationships/hyperlink" Target="http://www.cgf.cz/TournResultGolfer.aspx?IDTournament=267117707&amp;IDGolfer=88128583" TargetMode="External"/><Relationship Id="rId1530" Type="http://schemas.openxmlformats.org/officeDocument/2006/relationships/hyperlink" Target="http://www.cgf.cz/TournResultGolfer.aspx?IDTournament=288274148&amp;IDGolfer=135145106" TargetMode="External"/><Relationship Id="rId125" Type="http://schemas.openxmlformats.org/officeDocument/2006/relationships/hyperlink" Target="http://www.cgf.cz/TournResultGolfer.aspx?IDTournament=103447546&amp;IDGolfer=35547848" TargetMode="External"/><Relationship Id="rId332" Type="http://schemas.openxmlformats.org/officeDocument/2006/relationships/hyperlink" Target="http://www.cgf.cz/TournResultGolfer.aspx?IDTournament=124367126&amp;IDGolfer=47136365" TargetMode="External"/><Relationship Id="rId777" Type="http://schemas.openxmlformats.org/officeDocument/2006/relationships/hyperlink" Target="http://www.cgf.cz/TournResultGolfer.aspx?IDTournament=166082685&amp;IDGolfer=83798447" TargetMode="External"/><Relationship Id="rId984" Type="http://schemas.openxmlformats.org/officeDocument/2006/relationships/hyperlink" Target="http://www.cgf.cz/TournResultGolfer.aspx?IDTournament=226824601&amp;IDGolfer=52257638" TargetMode="External"/><Relationship Id="rId637" Type="http://schemas.openxmlformats.org/officeDocument/2006/relationships/hyperlink" Target="http://www.cgf.cz/TournResultGolfer.aspx?IDTournament=170905582&amp;IDGolfer=898858" TargetMode="External"/><Relationship Id="rId844" Type="http://schemas.openxmlformats.org/officeDocument/2006/relationships/hyperlink" Target="http://www.cgf.cz/TournResultGolfer.aspx?IdTournament=198272583&amp;IDGolfer=27782061" TargetMode="External"/><Relationship Id="rId1267" Type="http://schemas.openxmlformats.org/officeDocument/2006/relationships/hyperlink" Target="http://www.cgf.cz/TournResultGolfer.aspx?IDTournament=263251584&amp;IDGolfer=52257638" TargetMode="External"/><Relationship Id="rId1474" Type="http://schemas.openxmlformats.org/officeDocument/2006/relationships/hyperlink" Target="http://www.cgf.cz/TournResultGolfer.aspx?IDTournament=278788790&amp;IDGolfer=54171234" TargetMode="External"/><Relationship Id="rId276" Type="http://schemas.openxmlformats.org/officeDocument/2006/relationships/hyperlink" Target="http://www.cgf.cz/TournResultGolfer.aspx?IDTournament=121948457&amp;IDGolfer=67095225" TargetMode="External"/><Relationship Id="rId483" Type="http://schemas.openxmlformats.org/officeDocument/2006/relationships/hyperlink" Target="http://www.cgf.cz/TournResultGolfer.aspx?IDTournament=125791805&amp;IDGolfer=143975109" TargetMode="External"/><Relationship Id="rId690" Type="http://schemas.openxmlformats.org/officeDocument/2006/relationships/hyperlink" Target="http://www.cgf.cz/TournResultGolfer.aspx?IDTournament=180196325&amp;IDGolfer=39027507" TargetMode="External"/><Relationship Id="rId704" Type="http://schemas.openxmlformats.org/officeDocument/2006/relationships/hyperlink" Target="http://www.cgf.cz/TournResultGolfer.aspx?IDTournament=180196325&amp;IDGolfer=27866410" TargetMode="External"/><Relationship Id="rId911" Type="http://schemas.openxmlformats.org/officeDocument/2006/relationships/hyperlink" Target="http://www.cgf.cz/TournResultGolfer.aspx?IDTournament=211255369&amp;IDGolfer=19093156" TargetMode="External"/><Relationship Id="rId1127" Type="http://schemas.openxmlformats.org/officeDocument/2006/relationships/hyperlink" Target="http://www.cgf.cz/TournResultGolfer.aspx?IDTournament=102396361&amp;IDGolfer=165182197" TargetMode="External"/><Relationship Id="rId1334" Type="http://schemas.openxmlformats.org/officeDocument/2006/relationships/hyperlink" Target="http://www.cgf.cz/TournResultGolfer.aspx?IDTournament=267117707&amp;IDGolfer=5767297" TargetMode="External"/><Relationship Id="rId1541" Type="http://schemas.openxmlformats.org/officeDocument/2006/relationships/hyperlink" Target="http://www.cgf.cz/TournResultGolfer.aspx?IDTournament=288279575&amp;IDGolfer=36496236" TargetMode="External"/><Relationship Id="rId40" Type="http://schemas.openxmlformats.org/officeDocument/2006/relationships/hyperlink" Target="http://www.cgf.cz/TournResultGolfer.aspx?IDTournament=27539414&amp;IDGolfer=67095225" TargetMode="External"/><Relationship Id="rId136" Type="http://schemas.openxmlformats.org/officeDocument/2006/relationships/hyperlink" Target="http://www.cgf.cz/TournResultGolfer.aspx?IDTournament=103447546&amp;IDGolfer=58249017" TargetMode="External"/><Relationship Id="rId343" Type="http://schemas.openxmlformats.org/officeDocument/2006/relationships/hyperlink" Target="http://www.cgf.cz/TournResultGolfer.aspx?IDTournament=136961368&amp;IDGolfer=33916802" TargetMode="External"/><Relationship Id="rId550" Type="http://schemas.openxmlformats.org/officeDocument/2006/relationships/hyperlink" Target="http://www.cgf.cz/TournResultGolfer.aspx?IDTournament=126678300&amp;IDGolfer=87000810" TargetMode="External"/><Relationship Id="rId788" Type="http://schemas.openxmlformats.org/officeDocument/2006/relationships/hyperlink" Target="http://www.cgf.cz/TournResultGolfer.aspx?IDTournament=166082685&amp;IDGolfer=25263649" TargetMode="External"/><Relationship Id="rId995" Type="http://schemas.openxmlformats.org/officeDocument/2006/relationships/hyperlink" Target="http://www.cgf.cz/TournResultGolfer.aspx?IDTournament=229386314&amp;IDGolfer=41373123" TargetMode="External"/><Relationship Id="rId1180" Type="http://schemas.openxmlformats.org/officeDocument/2006/relationships/hyperlink" Target="http://www.cgf.cz/TournResultGolfer.aspx?IDTournament=241145761&amp;IDGolfer=65377012" TargetMode="External"/><Relationship Id="rId1401" Type="http://schemas.openxmlformats.org/officeDocument/2006/relationships/hyperlink" Target="http://www.cgf.cz/TournResultGolfer.aspx?IDTournament=263352730&amp;IDGolfer=28885425" TargetMode="External"/><Relationship Id="rId203" Type="http://schemas.openxmlformats.org/officeDocument/2006/relationships/hyperlink" Target="http://www.cgf.cz/TournResultGolfer.aspx?IDTournament=105492382&amp;IDGolfer=68743651" TargetMode="External"/><Relationship Id="rId648" Type="http://schemas.openxmlformats.org/officeDocument/2006/relationships/hyperlink" Target="http://www.cgf.cz/TournResultGolfer.aspx?IDTournament=170905582&amp;IDGolfer=27063596" TargetMode="External"/><Relationship Id="rId855" Type="http://schemas.openxmlformats.org/officeDocument/2006/relationships/hyperlink" Target="http://www.cgf.cz/TournResultGolfer.aspx?IDTournament=201950964&amp;IDGolfer=9828521" TargetMode="External"/><Relationship Id="rId1040" Type="http://schemas.openxmlformats.org/officeDocument/2006/relationships/hyperlink" Target="http://www.cgf.cz/TournResultGolfer.aspx?IDTournament=202695504&amp;IDGolfer=71257736" TargetMode="External"/><Relationship Id="rId1278" Type="http://schemas.openxmlformats.org/officeDocument/2006/relationships/hyperlink" Target="http://www.cgf.cz/TournResultGolfer.aspx?IDTournament=271785116&amp;IDGolfer=54908851" TargetMode="External"/><Relationship Id="rId1485" Type="http://schemas.openxmlformats.org/officeDocument/2006/relationships/hyperlink" Target="http://www.cgf.cz/TournResultGolfer.aspx?IDTournament=278788790&amp;IDGolfer=165182197" TargetMode="External"/><Relationship Id="rId287" Type="http://schemas.openxmlformats.org/officeDocument/2006/relationships/hyperlink" Target="http://www.cgf.cz/TournResultGolfer.aspx?IDTournament=121948457&amp;IDGolfer=67440976" TargetMode="External"/><Relationship Id="rId410" Type="http://schemas.openxmlformats.org/officeDocument/2006/relationships/hyperlink" Target="http://www.cgf.cz/TournResultGolfer.aspx?IDTournament=150693318&amp;IDGolfer=89792077" TargetMode="External"/><Relationship Id="rId494" Type="http://schemas.openxmlformats.org/officeDocument/2006/relationships/hyperlink" Target="http://www.cgf.cz/TournResultGolfer.aspx?IDTournament=125791805&amp;IDGolfer=33233816" TargetMode="External"/><Relationship Id="rId508" Type="http://schemas.openxmlformats.org/officeDocument/2006/relationships/hyperlink" Target="http://www.cgf.cz/TournResultGolfer.aspx?IDTournament=104588219&amp;IDGolfer=68157035" TargetMode="External"/><Relationship Id="rId715" Type="http://schemas.openxmlformats.org/officeDocument/2006/relationships/hyperlink" Target="http://www.cgf.cz/TournResultGolfer.aspx?IDTournament=181140680&amp;IDGolfer=19741302" TargetMode="External"/><Relationship Id="rId922" Type="http://schemas.openxmlformats.org/officeDocument/2006/relationships/hyperlink" Target="http://www.cgf.cz/TournResultGolfer.aspx?IDTournament=211255369&amp;IDGolfer=36496236" TargetMode="External"/><Relationship Id="rId1138" Type="http://schemas.openxmlformats.org/officeDocument/2006/relationships/hyperlink" Target="http://www.cgf.cz/TournResultGolfer.aspx?IDTournament=238691466&amp;IDGolfer=94359168" TargetMode="External"/><Relationship Id="rId1345" Type="http://schemas.openxmlformats.org/officeDocument/2006/relationships/hyperlink" Target="http://www.cgf.cz/TournResultGolfer.aspx?IDTournament=273411776&amp;IDGolfer=79035950" TargetMode="External"/><Relationship Id="rId1552" Type="http://schemas.openxmlformats.org/officeDocument/2006/relationships/hyperlink" Target="http://www.cgf.cz/TournResultGolfer.aspx?IDTournament=288279575&amp;IDGolfer=9792870" TargetMode="External"/><Relationship Id="rId147" Type="http://schemas.openxmlformats.org/officeDocument/2006/relationships/hyperlink" Target="http://www.cgf.cz/TournResultGolfer.aspx?IDTournament=103447546&amp;IDGolfer=8624323" TargetMode="External"/><Relationship Id="rId354" Type="http://schemas.openxmlformats.org/officeDocument/2006/relationships/hyperlink" Target="http://www.cgf.cz/TournResultGolfer.aspx?IDTournament=141188760&amp;IDGolfer=27063596" TargetMode="External"/><Relationship Id="rId799" Type="http://schemas.openxmlformats.org/officeDocument/2006/relationships/hyperlink" Target="http://www.cgf.cz/TournResultGolfer.aspx?IDTournament=166082685&amp;IDGolfer=29217811" TargetMode="External"/><Relationship Id="rId1191" Type="http://schemas.openxmlformats.org/officeDocument/2006/relationships/hyperlink" Target="http://www.cgf.cz/TournResultGolfer.aspx?IDTournament=238712050&amp;IDGolfer=52257638" TargetMode="External"/><Relationship Id="rId1205" Type="http://schemas.openxmlformats.org/officeDocument/2006/relationships/hyperlink" Target="http://www.cgf.cz/TournResultGolfer.aspx?IDTournament=260703796&amp;IDGolfer=80076215" TargetMode="External"/><Relationship Id="rId51" Type="http://schemas.openxmlformats.org/officeDocument/2006/relationships/hyperlink" Target="http://www.cgf.cz/TournResultGolfer.aspx?IDTournament=27539414&amp;IDGolfer=64272976" TargetMode="External"/><Relationship Id="rId561" Type="http://schemas.openxmlformats.org/officeDocument/2006/relationships/hyperlink" Target="http://www.cgf.cz/TournResultGolfer.aspx?IDTournament=126678300&amp;IDGolfer=75598124" TargetMode="External"/><Relationship Id="rId659" Type="http://schemas.openxmlformats.org/officeDocument/2006/relationships/hyperlink" Target="http://www.cgf.cz/TournResultGolfer.aspx?IDTournament=170905582&amp;IDGolfer=30764653" TargetMode="External"/><Relationship Id="rId866" Type="http://schemas.openxmlformats.org/officeDocument/2006/relationships/hyperlink" Target="http://www.cgf.cz/TournResultGolfer.aspx?IDTournament=201950964&amp;IDGolfer=5626257" TargetMode="External"/><Relationship Id="rId1289" Type="http://schemas.openxmlformats.org/officeDocument/2006/relationships/hyperlink" Target="http://www.cgf.cz/TournResultGolfer.aspx?IDTournament=271785116&amp;IDGolfer=38911439" TargetMode="External"/><Relationship Id="rId1412" Type="http://schemas.openxmlformats.org/officeDocument/2006/relationships/hyperlink" Target="http://www.cgf.cz/TournResultGolfer.aspx?IDTournament=263352730&amp;IDGolfer=91504848" TargetMode="External"/><Relationship Id="rId1496" Type="http://schemas.openxmlformats.org/officeDocument/2006/relationships/hyperlink" Target="http://www.cgf.cz/TournResultGolfer.aspx?IDTournament=278799778&amp;IDGolfer=88538533" TargetMode="External"/><Relationship Id="rId214" Type="http://schemas.openxmlformats.org/officeDocument/2006/relationships/hyperlink" Target="http://www.cgf.cz/TournResultGolfer.aspx?IDTournament=115478944&amp;IDGolfer=46604559" TargetMode="External"/><Relationship Id="rId298" Type="http://schemas.openxmlformats.org/officeDocument/2006/relationships/hyperlink" Target="http://www.cgf.cz/TournResultGolfer.aspx?IDTournament=121948457&amp;IDGolfer=5767297" TargetMode="External"/><Relationship Id="rId421" Type="http://schemas.openxmlformats.org/officeDocument/2006/relationships/hyperlink" Target="http://www.cgf.cz/TournResultGolfer.aspx?IDTournament=143659156&amp;IDGolfer=52257638" TargetMode="External"/><Relationship Id="rId519" Type="http://schemas.openxmlformats.org/officeDocument/2006/relationships/hyperlink" Target="http://www.cgf.cz/TournResultGolfer.aspx?IDTournament=126678300&amp;IDGolfer=89572073" TargetMode="External"/><Relationship Id="rId1051" Type="http://schemas.openxmlformats.org/officeDocument/2006/relationships/hyperlink" Target="http://www.cgf.cz/TournResultGolfer.aspx?IDTournament=202695504&amp;IDGolfer=23087131" TargetMode="External"/><Relationship Id="rId1149" Type="http://schemas.openxmlformats.org/officeDocument/2006/relationships/hyperlink" Target="http://www.cgf.cz/TournResultGolfer.aspx?IDTournament=238691466&amp;IDGolfer=92042342" TargetMode="External"/><Relationship Id="rId1356" Type="http://schemas.openxmlformats.org/officeDocument/2006/relationships/hyperlink" Target="http://www.cgf.cz/TournResultGolfer.aspx?IDTournament=263352730&amp;IDGolfer=89572073" TargetMode="External"/><Relationship Id="rId158" Type="http://schemas.openxmlformats.org/officeDocument/2006/relationships/hyperlink" Target="http://www.cgf.cz/TournResultGolfer.aspx?IDTournament=106541744&amp;IDGolfer=88538533" TargetMode="External"/><Relationship Id="rId726" Type="http://schemas.openxmlformats.org/officeDocument/2006/relationships/hyperlink" Target="http://www.cgf.cz/TournResultGolfer.aspx?IDTournament=181140680&amp;IDGolfer=39720624" TargetMode="External"/><Relationship Id="rId933" Type="http://schemas.openxmlformats.org/officeDocument/2006/relationships/hyperlink" Target="http://www.cgf.cz/TournResultGolfer.aspx?IDTournament=216028308&amp;IDGolfer=1666900" TargetMode="External"/><Relationship Id="rId1009" Type="http://schemas.openxmlformats.org/officeDocument/2006/relationships/hyperlink" Target="http://www.cgf.cz/TournResultGolfer.aspx?IDTournament=202695504&amp;IDGolfer=78042608" TargetMode="External"/><Relationship Id="rId1563" Type="http://schemas.openxmlformats.org/officeDocument/2006/relationships/hyperlink" Target="http://www.cgf.cz/TournResultGolfer.aspx?IDTournament=288279575&amp;IDGolfer=97202647" TargetMode="External"/><Relationship Id="rId62" Type="http://schemas.openxmlformats.org/officeDocument/2006/relationships/hyperlink" Target="http://www.cgf.cz/TournResultGolfer.aspx?IDTournament=13172079&amp;IDGolfer=82544631" TargetMode="External"/><Relationship Id="rId365" Type="http://schemas.openxmlformats.org/officeDocument/2006/relationships/hyperlink" Target="http://www.cgf.cz/TournResultGolfer.aspx?IDTournament=141188760&amp;IDGolfer=5767297" TargetMode="External"/><Relationship Id="rId572" Type="http://schemas.openxmlformats.org/officeDocument/2006/relationships/hyperlink" Target="http://www.cgf.cz/TournResultGolfer.aspx?IDTournament=153742920&amp;IDGolfer=68364484" TargetMode="External"/><Relationship Id="rId1216" Type="http://schemas.openxmlformats.org/officeDocument/2006/relationships/hyperlink" Target="http://www.cgf.cz/TournResultGolfer.aspx?IDTournament=241183483&amp;IDGolfer=68490408" TargetMode="External"/><Relationship Id="rId1423" Type="http://schemas.openxmlformats.org/officeDocument/2006/relationships/hyperlink" Target="http://www.cgf.cz/TournResultGolfer.aspx?IDTournament=263352730&amp;IDGolfer=8624323" TargetMode="External"/><Relationship Id="rId225" Type="http://schemas.openxmlformats.org/officeDocument/2006/relationships/hyperlink" Target="http://www.cgf.cz/TournResultGolfer.aspx?IDTournament=109704887&amp;IDGolfer=30077830" TargetMode="External"/><Relationship Id="rId432" Type="http://schemas.openxmlformats.org/officeDocument/2006/relationships/hyperlink" Target="http://www.cgf.cz/TournResultGolfer.aspx?IDTournament=143659156&amp;IDGolfer=18236491" TargetMode="External"/><Relationship Id="rId877" Type="http://schemas.openxmlformats.org/officeDocument/2006/relationships/hyperlink" Target="http://www.cgf.cz/TournResultGolfer.aspx?IDTournament=202718473&amp;IDGolfer=54456806" TargetMode="External"/><Relationship Id="rId1062" Type="http://schemas.openxmlformats.org/officeDocument/2006/relationships/hyperlink" Target="http://www.cgf.cz/TournResultGolfer.aspx?IDTournament=202695504&amp;IDGolfer=19658891" TargetMode="External"/><Relationship Id="rId737" Type="http://schemas.openxmlformats.org/officeDocument/2006/relationships/hyperlink" Target="http://www.cgf.cz/TournResultGolfer.aspx?IDTournament=187571829&amp;IDGolfer=27063596" TargetMode="External"/><Relationship Id="rId944" Type="http://schemas.openxmlformats.org/officeDocument/2006/relationships/hyperlink" Target="http://www.cgf.cz/TournResultGolfer.aspx?IDTournament=216028308&amp;IDGolfer=15673542" TargetMode="External"/><Relationship Id="rId1367" Type="http://schemas.openxmlformats.org/officeDocument/2006/relationships/hyperlink" Target="http://www.cgf.cz/TournResultGolfer.aspx?IDTournament=263352730&amp;IDGolfer=28301015" TargetMode="External"/><Relationship Id="rId1574" Type="http://schemas.openxmlformats.org/officeDocument/2006/relationships/hyperlink" Target="http://www.cgf.cz/TournResultGolfer.aspx?IDTournament=296365902&amp;IDGolfer=36496236" TargetMode="External"/><Relationship Id="rId73" Type="http://schemas.openxmlformats.org/officeDocument/2006/relationships/hyperlink" Target="http://www.cgf.cz/TournResultGolfer.aspx?IDTournament=13172079&amp;IDGolfer=52298546" TargetMode="External"/><Relationship Id="rId169" Type="http://schemas.openxmlformats.org/officeDocument/2006/relationships/hyperlink" Target="http://www.cgf.cz/TournResultGolfer.aspx?IDTournament=115456228&amp;IDGolfer=105909977" TargetMode="External"/><Relationship Id="rId376" Type="http://schemas.openxmlformats.org/officeDocument/2006/relationships/hyperlink" Target="http://www.cgf.cz/TournResultGolfer.aspx?IDTournament=149030839&amp;IDGolfer=41373123" TargetMode="External"/><Relationship Id="rId583" Type="http://schemas.openxmlformats.org/officeDocument/2006/relationships/hyperlink" Target="http://www.cgf.cz/TournResultGolfer.aspx?IDTournament=153742920&amp;IDGolfer=45933227" TargetMode="External"/><Relationship Id="rId790" Type="http://schemas.openxmlformats.org/officeDocument/2006/relationships/hyperlink" Target="http://www.cgf.cz/TournResultGolfer.aspx?IDTournament=166082685&amp;IDGolfer=182450447" TargetMode="External"/><Relationship Id="rId804" Type="http://schemas.openxmlformats.org/officeDocument/2006/relationships/hyperlink" Target="http://www.cgf.cz/TournResultGolfer.aspx?IDTournament=166082685&amp;IDGolfer=143353880" TargetMode="External"/><Relationship Id="rId1227" Type="http://schemas.openxmlformats.org/officeDocument/2006/relationships/hyperlink" Target="http://www.cgf.cz/TournResultGolfer.aspx?IDTournament=241183483&amp;IDGolfer=22951198" TargetMode="External"/><Relationship Id="rId1434" Type="http://schemas.openxmlformats.org/officeDocument/2006/relationships/hyperlink" Target="http://www.cgf.cz/TournResultGolfer.aspx?IDTournament=263352730&amp;IDGolfer=67095225" TargetMode="External"/><Relationship Id="rId4" Type="http://schemas.openxmlformats.org/officeDocument/2006/relationships/hyperlink" Target="http://www.cgf.cz/TournResultGolfer.aspx?IDTournament=70380389&amp;IDGolfer=35547848" TargetMode="External"/><Relationship Id="rId236" Type="http://schemas.openxmlformats.org/officeDocument/2006/relationships/hyperlink" Target="http://www.cgf.cz/TournResultGolfer.aspx?IDTournament=109704887&amp;IDGolfer=84137533" TargetMode="External"/><Relationship Id="rId443" Type="http://schemas.openxmlformats.org/officeDocument/2006/relationships/hyperlink" Target="http://www.cgf.cz/TournResultGolfer.aspx?IDTournament=143659156&amp;IDGolfer=83442648" TargetMode="External"/><Relationship Id="rId650" Type="http://schemas.openxmlformats.org/officeDocument/2006/relationships/hyperlink" Target="http://www.cgf.cz/TournResultGolfer.aspx?IDTournament=170905582&amp;IDGolfer=5626257" TargetMode="External"/><Relationship Id="rId888" Type="http://schemas.openxmlformats.org/officeDocument/2006/relationships/hyperlink" Target="http://www.cgf.cz/TournResultGolfer.aspx?IDTournament=202718473&amp;IDGolfer=95938961" TargetMode="External"/><Relationship Id="rId1073" Type="http://schemas.openxmlformats.org/officeDocument/2006/relationships/hyperlink" Target="http://www.cgf.cz/TournResultGolfer.aspx?IDTournament=229404792&amp;IDGolfer=239601516" TargetMode="External"/><Relationship Id="rId1280" Type="http://schemas.openxmlformats.org/officeDocument/2006/relationships/hyperlink" Target="http://www.cgf.cz/TournResultGolfer.aspx?IDTournament=271785116&amp;IDGolfer=10045534" TargetMode="External"/><Relationship Id="rId1501" Type="http://schemas.openxmlformats.org/officeDocument/2006/relationships/hyperlink" Target="http://www.cgf.cz/TournResultGolfer.aspx?IDTournament=278798986&amp;IDGolfer=84319911" TargetMode="External"/><Relationship Id="rId303" Type="http://schemas.openxmlformats.org/officeDocument/2006/relationships/hyperlink" Target="http://www.cgf.cz/TournResultGolfer.aspx?IDTournament=124478749&amp;IDGolfer=102055911" TargetMode="External"/><Relationship Id="rId748" Type="http://schemas.openxmlformats.org/officeDocument/2006/relationships/hyperlink" Target="http://www.cgf.cz/TournResultGolfer.aspx?IDTournament=187571829&amp;IDGolfer=9563384" TargetMode="External"/><Relationship Id="rId955" Type="http://schemas.openxmlformats.org/officeDocument/2006/relationships/hyperlink" Target="http://www.cgf.cz/TournResultGolfer.aspx?IDTournament=216033114&amp;IDGolfer=82544631" TargetMode="External"/><Relationship Id="rId1140" Type="http://schemas.openxmlformats.org/officeDocument/2006/relationships/hyperlink" Target="http://www.cgf.cz/TournResultGolfer.aspx?IDTournament=238691466&amp;IDGolfer=43207205" TargetMode="External"/><Relationship Id="rId1378" Type="http://schemas.openxmlformats.org/officeDocument/2006/relationships/hyperlink" Target="http://www.cgf.cz/TournResultGolfer.aspx?IDTournament=263352730&amp;IDGolfer=70970321" TargetMode="External"/><Relationship Id="rId1585" Type="http://schemas.openxmlformats.org/officeDocument/2006/relationships/hyperlink" Target="http://www.cgf.cz/TournResultGolfer.aspx?IDTournament=296365902&amp;IDGolfer=240870229" TargetMode="External"/><Relationship Id="rId84" Type="http://schemas.openxmlformats.org/officeDocument/2006/relationships/hyperlink" Target="http://www.cgf.cz/TournResultGolfer.aspx?IDTournament=13172079&amp;IDGolfer=6736227" TargetMode="External"/><Relationship Id="rId387" Type="http://schemas.openxmlformats.org/officeDocument/2006/relationships/hyperlink" Target="http://www.cgf.cz/TournResultGolfer.aspx?IDTournament=149030839&amp;IDGolfer=26788958" TargetMode="External"/><Relationship Id="rId510" Type="http://schemas.openxmlformats.org/officeDocument/2006/relationships/hyperlink" Target="http://www.cgf.cz/TournResultGolfer.aspx?IDTournament=104588219&amp;IDGolfer=17703810" TargetMode="External"/><Relationship Id="rId594" Type="http://schemas.openxmlformats.org/officeDocument/2006/relationships/hyperlink" Target="http://www.cgf.cz/TournResultGolfer.aspx?IDTournament=153742920&amp;IDGolfer=7080957" TargetMode="External"/><Relationship Id="rId608" Type="http://schemas.openxmlformats.org/officeDocument/2006/relationships/hyperlink" Target="http://www.cgf.cz/TournResultGolfer.aspx?IDTournament=155493663&amp;IDGolfer=82544631" TargetMode="External"/><Relationship Id="rId815" Type="http://schemas.openxmlformats.org/officeDocument/2006/relationships/hyperlink" Target="http://www.cgf.cz/TournResultGolfer.aspx?IDTournament=167580395&amp;IDGolfer=72925834" TargetMode="External"/><Relationship Id="rId1238" Type="http://schemas.openxmlformats.org/officeDocument/2006/relationships/hyperlink" Target="http://www.cgf.cz/TournResultGolfer.aspx?IDTournament=241183483&amp;IDGolfer=48432485" TargetMode="External"/><Relationship Id="rId1445" Type="http://schemas.openxmlformats.org/officeDocument/2006/relationships/hyperlink" Target="http://www.cgf.cz/TournResultGolfer.aspx?IDTournament=263352730&amp;IDGolfer=67932402" TargetMode="External"/><Relationship Id="rId247" Type="http://schemas.openxmlformats.org/officeDocument/2006/relationships/hyperlink" Target="http://www.cgf.cz/TournResultGolfer.aspx?IDTournament=115484341&amp;IDGolfer=69540170" TargetMode="External"/><Relationship Id="rId899" Type="http://schemas.openxmlformats.org/officeDocument/2006/relationships/hyperlink" Target="http://www.cgf.cz/TournResultGolfer.aspx?IDTournament=211255369&amp;IDGolfer=46971891" TargetMode="External"/><Relationship Id="rId1000" Type="http://schemas.openxmlformats.org/officeDocument/2006/relationships/hyperlink" Target="http://www.cgf.cz/TournResultGolfer.aspx?IDTournament=229386314&amp;IDGolfer=32107037" TargetMode="External"/><Relationship Id="rId1084" Type="http://schemas.openxmlformats.org/officeDocument/2006/relationships/hyperlink" Target="http://www.cgf.cz/TournResultGolfer.aspx?IDTournament=102396361&amp;IDGolfer=56930383" TargetMode="External"/><Relationship Id="rId1305" Type="http://schemas.openxmlformats.org/officeDocument/2006/relationships/hyperlink" Target="http://www.cgf.cz/TournResultGolfer.aspx?IDTournament=267117707&amp;IDGolfer=33582611" TargetMode="External"/><Relationship Id="rId107" Type="http://schemas.openxmlformats.org/officeDocument/2006/relationships/hyperlink" Target="http://www.cgf.cz/TournResultGolfer.aspx?IDTournament=3939050&amp;IDGolfer=4857565" TargetMode="External"/><Relationship Id="rId454" Type="http://schemas.openxmlformats.org/officeDocument/2006/relationships/hyperlink" Target="http://www.cgf.cz/TournResultGolfer.aspx?IDTournament=143659156&amp;IDGolfer=36652679" TargetMode="External"/><Relationship Id="rId661" Type="http://schemas.openxmlformats.org/officeDocument/2006/relationships/hyperlink" Target="http://www.cgf.cz/TournResultGolfer.aspx?IDTournament=170922917&amp;IDGolfer=41373123" TargetMode="External"/><Relationship Id="rId759" Type="http://schemas.openxmlformats.org/officeDocument/2006/relationships/hyperlink" Target="http://www.cgf.cz/TournResultGolfer.aspx?IDTournament=189802359&amp;IDGolfer=55318244" TargetMode="External"/><Relationship Id="rId966" Type="http://schemas.openxmlformats.org/officeDocument/2006/relationships/hyperlink" Target="http://www.cgf.cz/TournResultGolfer.aspx?IDTournament=216033114&amp;IDGolfer=60096130" TargetMode="External"/><Relationship Id="rId1291" Type="http://schemas.openxmlformats.org/officeDocument/2006/relationships/hyperlink" Target="http://www.cgf.cz/TournResultGolfer.aspx?IDTournament=271785116&amp;IDGolfer=33598598" TargetMode="External"/><Relationship Id="rId1389" Type="http://schemas.openxmlformats.org/officeDocument/2006/relationships/hyperlink" Target="http://www.cgf.cz/TournResultGolfer.aspx?IDTournament=263352730&amp;IDGolfer=34619144" TargetMode="External"/><Relationship Id="rId1512" Type="http://schemas.openxmlformats.org/officeDocument/2006/relationships/hyperlink" Target="http://www.cgf.cz/TournResultGolfer.aspx?IDTournament=278798986&amp;IDGolfer=9792870" TargetMode="External"/><Relationship Id="rId11" Type="http://schemas.openxmlformats.org/officeDocument/2006/relationships/hyperlink" Target="http://www.cgf.cz/TournResultGolfer.aspx?IDTournament=70380389&amp;IDGolfer=68490408" TargetMode="External"/><Relationship Id="rId314" Type="http://schemas.openxmlformats.org/officeDocument/2006/relationships/hyperlink" Target="http://www.cgf.cz/TournResultGolfer.aspx?IDTournament=124478749&amp;IDGolfer=52235239" TargetMode="External"/><Relationship Id="rId398" Type="http://schemas.openxmlformats.org/officeDocument/2006/relationships/hyperlink" Target="http://www.cgf.cz/TournResultGolfer.aspx?IDTournament=149030839&amp;IDGolfer=34619144" TargetMode="External"/><Relationship Id="rId521" Type="http://schemas.openxmlformats.org/officeDocument/2006/relationships/hyperlink" Target="http://www.cgf.cz/TournResultGolfer.aspx?IDTournament=126678300&amp;IDGolfer=46971891" TargetMode="External"/><Relationship Id="rId619" Type="http://schemas.openxmlformats.org/officeDocument/2006/relationships/hyperlink" Target="http://www.cgf.cz/TournResultGolfer.aspx?IDTournament=155493663&amp;IDGolfer=34619144" TargetMode="External"/><Relationship Id="rId1151" Type="http://schemas.openxmlformats.org/officeDocument/2006/relationships/hyperlink" Target="http://www.cgf.cz/TournResultGolfer.aspx?IDTournament=241145761&amp;IDGolfer=898858" TargetMode="External"/><Relationship Id="rId1249" Type="http://schemas.openxmlformats.org/officeDocument/2006/relationships/hyperlink" Target="http://www.cgf.cz/TournResultGolfer.aspx?IDTournament=241183483&amp;IDGolfer=48565415" TargetMode="External"/><Relationship Id="rId95" Type="http://schemas.openxmlformats.org/officeDocument/2006/relationships/hyperlink" Target="http://www.cgf.cz/TournResultGolfer.aspx?IDTournament=83640759&amp;IDGolfer=88538533" TargetMode="External"/><Relationship Id="rId160" Type="http://schemas.openxmlformats.org/officeDocument/2006/relationships/hyperlink" Target="http://www.cgf.cz/TournResultGolfer.aspx?IDTournament=106541744&amp;IDGolfer=90260615" TargetMode="External"/><Relationship Id="rId826" Type="http://schemas.openxmlformats.org/officeDocument/2006/relationships/hyperlink" Target="http://www.cgf.cz/TournResultGolfer.aspx?IDTournament=167580395&amp;IDGolfer=81683780" TargetMode="External"/><Relationship Id="rId1011" Type="http://schemas.openxmlformats.org/officeDocument/2006/relationships/hyperlink" Target="http://www.cgf.cz/TournResultGolfer.aspx?IDTournament=202695504&amp;IDGolfer=46971891" TargetMode="External"/><Relationship Id="rId1109" Type="http://schemas.openxmlformats.org/officeDocument/2006/relationships/hyperlink" Target="http://www.cgf.cz/TournResultGolfer.aspx?IDTournament=102396361&amp;IDGolfer=84414085" TargetMode="External"/><Relationship Id="rId1456" Type="http://schemas.openxmlformats.org/officeDocument/2006/relationships/hyperlink" Target="http://www.cgf.cz/TournResultGolfer.aspx?IDTournament=278788790&amp;IDGolfer=84319911" TargetMode="External"/><Relationship Id="rId258" Type="http://schemas.openxmlformats.org/officeDocument/2006/relationships/hyperlink" Target="http://www.cgf.cz/TournResultGolfer.aspx?IDTournament=115484341&amp;IDGolfer=62914952" TargetMode="External"/><Relationship Id="rId465" Type="http://schemas.openxmlformats.org/officeDocument/2006/relationships/hyperlink" Target="http://www.cgf.cz/TournResultGolfer.aspx?IDTournament=143261333&amp;IDGolfer=65385833" TargetMode="External"/><Relationship Id="rId672" Type="http://schemas.openxmlformats.org/officeDocument/2006/relationships/hyperlink" Target="http://www.cgf.cz/TournResultGolfer.aspx?IDTournament=170922917&amp;IDGolfer=143700308" TargetMode="External"/><Relationship Id="rId1095" Type="http://schemas.openxmlformats.org/officeDocument/2006/relationships/hyperlink" Target="http://www.cgf.cz/TournResultGolfer.aspx?IDTournament=102396361&amp;IDGolfer=16470092" TargetMode="External"/><Relationship Id="rId1316" Type="http://schemas.openxmlformats.org/officeDocument/2006/relationships/hyperlink" Target="http://www.cgf.cz/TournResultGolfer.aspx?IDTournament=267117707&amp;IDGolfer=44960403" TargetMode="External"/><Relationship Id="rId1523" Type="http://schemas.openxmlformats.org/officeDocument/2006/relationships/hyperlink" Target="http://www.cgf.cz/TournResultGolfer.aspx?IDTournament=288274148&amp;IDGolfer=67095225" TargetMode="External"/><Relationship Id="rId22" Type="http://schemas.openxmlformats.org/officeDocument/2006/relationships/hyperlink" Target="http://www.cgf.cz/TournResultGolfer.aspx?IDTournament=15089843&amp;IDGolfer=26460869" TargetMode="External"/><Relationship Id="rId118" Type="http://schemas.openxmlformats.org/officeDocument/2006/relationships/hyperlink" Target="http://www.cgf.cz/TournResultGolfer.aspx?IDTournament=3939050&amp;IDGolfer=8624323" TargetMode="External"/><Relationship Id="rId325" Type="http://schemas.openxmlformats.org/officeDocument/2006/relationships/hyperlink" Target="http://www.cgf.cz/TournResultGolfer.aspx?IdTournament=124367126&amp;IDGolfer=82544631" TargetMode="External"/><Relationship Id="rId532" Type="http://schemas.openxmlformats.org/officeDocument/2006/relationships/hyperlink" Target="http://www.cgf.cz/TournResultGolfer.aspx?IDTournament=126678300&amp;IDGolfer=27063596" TargetMode="External"/><Relationship Id="rId977" Type="http://schemas.openxmlformats.org/officeDocument/2006/relationships/hyperlink" Target="http://www.cgf.cz/TournResultGolfer.aspx?IDTournament=226824601&amp;IDGolfer=67440976" TargetMode="External"/><Relationship Id="rId1162" Type="http://schemas.openxmlformats.org/officeDocument/2006/relationships/hyperlink" Target="http://www.cgf.cz/TournResultGolfer.aspx?IDTournament=241145761&amp;IDGolfer=41073990" TargetMode="External"/><Relationship Id="rId171" Type="http://schemas.openxmlformats.org/officeDocument/2006/relationships/hyperlink" Target="http://www.cgf.cz/TournResultGolfer.aspx?IDTournament=115456228&amp;IDGolfer=55940763" TargetMode="External"/><Relationship Id="rId837" Type="http://schemas.openxmlformats.org/officeDocument/2006/relationships/hyperlink" Target="http://www.cgf.cz/TournResultGolfer.aspx?IDTournament=167580395&amp;IDGolfer=34830680" TargetMode="External"/><Relationship Id="rId1022" Type="http://schemas.openxmlformats.org/officeDocument/2006/relationships/hyperlink" Target="http://www.cgf.cz/TournResultGolfer.aspx?IDTournament=202695504&amp;IDGolfer=9828521" TargetMode="External"/><Relationship Id="rId1467" Type="http://schemas.openxmlformats.org/officeDocument/2006/relationships/hyperlink" Target="http://www.cgf.cz/TournResultGolfer.aspx?IDTournament=278788790&amp;IDGolfer=51991283" TargetMode="External"/><Relationship Id="rId269" Type="http://schemas.openxmlformats.org/officeDocument/2006/relationships/hyperlink" Target="http://www.cgf.cz/TournResultGolfer.aspx?IDTournament=115484341&amp;IDGolfer=9792870" TargetMode="External"/><Relationship Id="rId476" Type="http://schemas.openxmlformats.org/officeDocument/2006/relationships/hyperlink" Target="http://www.cgf.cz/TournResultGolfer.aspx?IDTournament=125791805&amp;IDGolfer=57667500" TargetMode="External"/><Relationship Id="rId683" Type="http://schemas.openxmlformats.org/officeDocument/2006/relationships/hyperlink" Target="http://www.cgf.cz/TournResultGolfer.aspx?IDTournament=175883514&amp;IDGolfer=67440976" TargetMode="External"/><Relationship Id="rId890" Type="http://schemas.openxmlformats.org/officeDocument/2006/relationships/hyperlink" Target="http://www.cgf.cz/TournResultGolfer.aspx?IDTournament=202718473&amp;IDGolfer=71835843" TargetMode="External"/><Relationship Id="rId904" Type="http://schemas.openxmlformats.org/officeDocument/2006/relationships/hyperlink" Target="http://www.cgf.cz/TournResultGolfer.aspx?IDTournament=211255369&amp;IDGolfer=4044461" TargetMode="External"/><Relationship Id="rId1327" Type="http://schemas.openxmlformats.org/officeDocument/2006/relationships/hyperlink" Target="http://www.cgf.cz/TournResultGolfer.aspx?IDTournament=267117707&amp;IDGolfer=54171234" TargetMode="External"/><Relationship Id="rId1534" Type="http://schemas.openxmlformats.org/officeDocument/2006/relationships/hyperlink" Target="http://www.cgf.cz/TournResultGolfer.aspx?IDTournament=288279575&amp;IDGolfer=36298616" TargetMode="External"/><Relationship Id="rId33" Type="http://schemas.openxmlformats.org/officeDocument/2006/relationships/hyperlink" Target="http://www.cgf.cz/TournResultGolfer.aspx?IDTournament=15089843&amp;IDGolfer=70970321" TargetMode="External"/><Relationship Id="rId129" Type="http://schemas.openxmlformats.org/officeDocument/2006/relationships/hyperlink" Target="http://www.cgf.cz/TournResultGolfer.aspx?IDTournament=103447546&amp;IDGolfer=41373123" TargetMode="External"/><Relationship Id="rId336" Type="http://schemas.openxmlformats.org/officeDocument/2006/relationships/hyperlink" Target="http://www.cgf.cz/TournResultGolfer.aspx?IDTournament=124367126&amp;IDGolfer=67440976" TargetMode="External"/><Relationship Id="rId543" Type="http://schemas.openxmlformats.org/officeDocument/2006/relationships/hyperlink" Target="http://www.cgf.cz/TournResultGolfer.aspx?IDTournament=126678300&amp;IDGolfer=34619144" TargetMode="External"/><Relationship Id="rId988" Type="http://schemas.openxmlformats.org/officeDocument/2006/relationships/hyperlink" Target="http://www.cgf.cz/TournResultGolfer.aspx?IDTournament=226824601&amp;IDGolfer=41155152" TargetMode="External"/><Relationship Id="rId1173" Type="http://schemas.openxmlformats.org/officeDocument/2006/relationships/hyperlink" Target="http://www.cgf.cz/TournResultGolfer.aspx?IDTournament=241145761&amp;IDGolfer=62914952" TargetMode="External"/><Relationship Id="rId1380" Type="http://schemas.openxmlformats.org/officeDocument/2006/relationships/hyperlink" Target="http://www.cgf.cz/TournResultGolfer.aspx?IDTournament=263352730&amp;IDGolfer=67302904" TargetMode="External"/><Relationship Id="rId182" Type="http://schemas.openxmlformats.org/officeDocument/2006/relationships/hyperlink" Target="http://www.cgf.cz/TournResultGolfer.aspx?IDTournament=105492382&amp;IDGolfer=40773374" TargetMode="External"/><Relationship Id="rId403" Type="http://schemas.openxmlformats.org/officeDocument/2006/relationships/hyperlink" Target="http://www.cgf.cz/TournResultGolfer.aspx?IDTournament=149030839&amp;IDGolfer=83885008" TargetMode="External"/><Relationship Id="rId750" Type="http://schemas.openxmlformats.org/officeDocument/2006/relationships/hyperlink" Target="http://www.cgf.cz/TournResultGolfer.aspx?IDTournament=189802359&amp;IDGolfer=1666900" TargetMode="External"/><Relationship Id="rId848" Type="http://schemas.openxmlformats.org/officeDocument/2006/relationships/hyperlink" Target="http://www.cgf.cz/TournResultGolfer.aspx?IdTournament=198272583&amp;IDGolfer=28263632" TargetMode="External"/><Relationship Id="rId1033" Type="http://schemas.openxmlformats.org/officeDocument/2006/relationships/hyperlink" Target="http://www.cgf.cz/TournResultGolfer.aspx?IDTournament=202695504&amp;IDGolfer=2534557" TargetMode="External"/><Relationship Id="rId1478" Type="http://schemas.openxmlformats.org/officeDocument/2006/relationships/hyperlink" Target="http://www.cgf.cz/TournResultGolfer.aspx?IDTournament=278788790&amp;IDGolfer=64033843" TargetMode="External"/><Relationship Id="rId487" Type="http://schemas.openxmlformats.org/officeDocument/2006/relationships/hyperlink" Target="http://www.cgf.cz/TournResultGolfer.aspx?IDTournament=125791805&amp;IDGolfer=78884358" TargetMode="External"/><Relationship Id="rId610" Type="http://schemas.openxmlformats.org/officeDocument/2006/relationships/hyperlink" Target="http://www.cgf.cz/TournResultGolfer.aspx?IDTournament=155493663&amp;IDGolfer=11758828" TargetMode="External"/><Relationship Id="rId694" Type="http://schemas.openxmlformats.org/officeDocument/2006/relationships/hyperlink" Target="http://www.cgf.cz/TournResultGolfer.aspx?IDTournament=180196325&amp;IDGolfer=69531278" TargetMode="External"/><Relationship Id="rId708" Type="http://schemas.openxmlformats.org/officeDocument/2006/relationships/hyperlink" Target="http://www.cgf.cz/TournResultGolfer.aspx?IDTournament=180196325&amp;IDGolfer=39720624" TargetMode="External"/><Relationship Id="rId915" Type="http://schemas.openxmlformats.org/officeDocument/2006/relationships/hyperlink" Target="http://www.cgf.cz/TournResultGolfer.aspx?IDTournament=211255369&amp;IDGolfer=9792870" TargetMode="External"/><Relationship Id="rId1240" Type="http://schemas.openxmlformats.org/officeDocument/2006/relationships/hyperlink" Target="http://www.cgf.cz/TournResultGolfer.aspx?IDTournament=241183483&amp;IDGolfer=83499957" TargetMode="External"/><Relationship Id="rId1338" Type="http://schemas.openxmlformats.org/officeDocument/2006/relationships/hyperlink" Target="http://www.cgf.cz/TournResultGolfer.aspx?IDTournament=267117707&amp;IDGolfer=45026912" TargetMode="External"/><Relationship Id="rId1545" Type="http://schemas.openxmlformats.org/officeDocument/2006/relationships/hyperlink" Target="http://www.cgf.cz/TournResultGolfer.aspx?IDTournament=288279575&amp;IDGolfer=124848039" TargetMode="External"/><Relationship Id="rId347" Type="http://schemas.openxmlformats.org/officeDocument/2006/relationships/hyperlink" Target="http://www.cgf.cz/TournResultGolfer.aspx?IDTournament=141188760&amp;IDGolfer=68490408" TargetMode="External"/><Relationship Id="rId999" Type="http://schemas.openxmlformats.org/officeDocument/2006/relationships/hyperlink" Target="http://www.cgf.cz/TournResultGolfer.aspx?IDTournament=229386314&amp;IDGolfer=123663418" TargetMode="External"/><Relationship Id="rId1100" Type="http://schemas.openxmlformats.org/officeDocument/2006/relationships/hyperlink" Target="http://www.cgf.cz/TournResultGolfer.aspx?IDTournament=102396361&amp;IDGolfer=29225249" TargetMode="External"/><Relationship Id="rId1184" Type="http://schemas.openxmlformats.org/officeDocument/2006/relationships/hyperlink" Target="http://www.cgf.cz/TournResultGolfer.aspx?IDTournament=238712050&amp;IDGolfer=88538533" TargetMode="External"/><Relationship Id="rId1405" Type="http://schemas.openxmlformats.org/officeDocument/2006/relationships/hyperlink" Target="http://www.cgf.cz/TournResultGolfer.aspx?IDTournament=263352730&amp;IDGolfer=64194742" TargetMode="External"/><Relationship Id="rId44" Type="http://schemas.openxmlformats.org/officeDocument/2006/relationships/hyperlink" Target="http://www.cgf.cz/TournResultGolfer.aspx?IDTournament=27539414&amp;IDGolfer=34309478" TargetMode="External"/><Relationship Id="rId554" Type="http://schemas.openxmlformats.org/officeDocument/2006/relationships/hyperlink" Target="http://www.cgf.cz/TournResultGolfer.aspx?IDTournament=126678300&amp;IDGolfer=39720624" TargetMode="External"/><Relationship Id="rId761" Type="http://schemas.openxmlformats.org/officeDocument/2006/relationships/hyperlink" Target="http://www.cgf.cz/TournResultGolfer.aspx?IDTournament=189802359&amp;IDGolfer=56534700" TargetMode="External"/><Relationship Id="rId859" Type="http://schemas.openxmlformats.org/officeDocument/2006/relationships/hyperlink" Target="http://www.cgf.cz/TournResultGolfer.aspx?IDTournament=201950964&amp;IDGolfer=25485914" TargetMode="External"/><Relationship Id="rId1391" Type="http://schemas.openxmlformats.org/officeDocument/2006/relationships/hyperlink" Target="http://www.cgf.cz/TournResultGolfer.aspx?IDTournament=263352730&amp;IDGolfer=89695919" TargetMode="External"/><Relationship Id="rId1489" Type="http://schemas.openxmlformats.org/officeDocument/2006/relationships/hyperlink" Target="http://www.cgf.cz/TournResultGolfer.aspx?IDTournament=278799778&amp;IDGolfer=93856008" TargetMode="External"/><Relationship Id="rId193" Type="http://schemas.openxmlformats.org/officeDocument/2006/relationships/hyperlink" Target="http://www.cgf.cz/TournResultGolfer.aspx?IDTournament=105492382&amp;IDGolfer=28301015" TargetMode="External"/><Relationship Id="rId207" Type="http://schemas.openxmlformats.org/officeDocument/2006/relationships/hyperlink" Target="http://www.cgf.cz/TournResultGolfer.aspx?IDTournament=105492382&amp;IDGolfer=69540170" TargetMode="External"/><Relationship Id="rId414" Type="http://schemas.openxmlformats.org/officeDocument/2006/relationships/hyperlink" Target="http://www.cgf.cz/TournResultGolfer.aspx?IDTournament=143659156&amp;IDGolfer=27670432" TargetMode="External"/><Relationship Id="rId498" Type="http://schemas.openxmlformats.org/officeDocument/2006/relationships/hyperlink" Target="http://www.cgf.cz/TournResultGolfer.aspx?IDTournament=104588219&amp;IDGolfer=27381448" TargetMode="External"/><Relationship Id="rId621" Type="http://schemas.openxmlformats.org/officeDocument/2006/relationships/hyperlink" Target="http://www.cgf.cz/TournResultGolfer.aspx?IDTournament=155493663&amp;IDGolfer=67932402" TargetMode="External"/><Relationship Id="rId1044" Type="http://schemas.openxmlformats.org/officeDocument/2006/relationships/hyperlink" Target="http://www.cgf.cz/TournResultGolfer.aspx?IDTournament=202695504&amp;IDGolfer=99858846" TargetMode="External"/><Relationship Id="rId1251" Type="http://schemas.openxmlformats.org/officeDocument/2006/relationships/hyperlink" Target="http://www.cgf.cz/TournResultGolfer.aspx?IDTournament=241183483&amp;IDGolfer=88666599" TargetMode="External"/><Relationship Id="rId1349" Type="http://schemas.openxmlformats.org/officeDocument/2006/relationships/hyperlink" Target="http://www.cgf.cz/TournResultGolfer.aspx?IDTournament=273411776&amp;IDGolfer=7617024" TargetMode="External"/><Relationship Id="rId260" Type="http://schemas.openxmlformats.org/officeDocument/2006/relationships/hyperlink" Target="http://www.cgf.cz/TournResultGolfer.aspx?IDTournament=115484341&amp;IDGolfer=29699703" TargetMode="External"/><Relationship Id="rId719" Type="http://schemas.openxmlformats.org/officeDocument/2006/relationships/hyperlink" Target="http://www.cgf.cz/TournResultGolfer.aspx?IDTournament=181140680&amp;IDGolfer=16470092" TargetMode="External"/><Relationship Id="rId926" Type="http://schemas.openxmlformats.org/officeDocument/2006/relationships/hyperlink" Target="http://www.cgf.cz/TournResultGolfer.aspx?IDTournament=216028308&amp;IDGolfer=19659241" TargetMode="External"/><Relationship Id="rId1111" Type="http://schemas.openxmlformats.org/officeDocument/2006/relationships/hyperlink" Target="http://www.cgf.cz/TournResultGolfer.aspx?IDTournament=102396361&amp;IDGolfer=6207204" TargetMode="External"/><Relationship Id="rId1556" Type="http://schemas.openxmlformats.org/officeDocument/2006/relationships/hyperlink" Target="http://www.cgf.cz/TournResultGolfer.aspx?IDTournament=288279575&amp;IDGolfer=188399242" TargetMode="External"/><Relationship Id="rId55" Type="http://schemas.openxmlformats.org/officeDocument/2006/relationships/hyperlink" Target="http://www.cgf.cz/TournResultGolfer.aspx?IDTournament=27539414&amp;IDGolfer=26432204" TargetMode="External"/><Relationship Id="rId120" Type="http://schemas.openxmlformats.org/officeDocument/2006/relationships/hyperlink" Target="http://www.cgf.cz/TournResultGolfer.aspx?IDTournament=3939050&amp;IDGolfer=89695919" TargetMode="External"/><Relationship Id="rId358" Type="http://schemas.openxmlformats.org/officeDocument/2006/relationships/hyperlink" Target="http://www.cgf.cz/TournResultGolfer.aspx?IDTournament=141188760&amp;IDGolfer=67440976" TargetMode="External"/><Relationship Id="rId565" Type="http://schemas.openxmlformats.org/officeDocument/2006/relationships/hyperlink" Target="http://www.cgf.cz/TournResultGolfer.aspx?IDTournament=126678300&amp;IDGolfer=65377012" TargetMode="External"/><Relationship Id="rId772" Type="http://schemas.openxmlformats.org/officeDocument/2006/relationships/hyperlink" Target="http://www.cgf.cz/TournResultGolfer.aspx?IDTournament=166082685&amp;IDGolfer=143320537" TargetMode="External"/><Relationship Id="rId1195" Type="http://schemas.openxmlformats.org/officeDocument/2006/relationships/hyperlink" Target="http://www.cgf.cz/TournResultGolfer.aspx?IDTournament=238712050&amp;IDGolfer=19659241" TargetMode="External"/><Relationship Id="rId1209" Type="http://schemas.openxmlformats.org/officeDocument/2006/relationships/hyperlink" Target="http://www.cgf.cz/TournResultGolfer.aspx?IDTournament=260703796&amp;IDGolfer=57444715" TargetMode="External"/><Relationship Id="rId1416" Type="http://schemas.openxmlformats.org/officeDocument/2006/relationships/hyperlink" Target="http://www.cgf.cz/TournResultGolfer.aspx?IDTournament=263352730&amp;IDGolfer=82343657" TargetMode="External"/><Relationship Id="rId218" Type="http://schemas.openxmlformats.org/officeDocument/2006/relationships/hyperlink" Target="http://www.cgf.cz/TournResultGolfer.aspx?IDTournament=115478944&amp;IDGolfer=20125826" TargetMode="External"/><Relationship Id="rId425" Type="http://schemas.openxmlformats.org/officeDocument/2006/relationships/hyperlink" Target="http://www.cgf.cz/TournResultGolfer.aspx?IDTournament=143659156&amp;IDGolfer=76646353" TargetMode="External"/><Relationship Id="rId632" Type="http://schemas.openxmlformats.org/officeDocument/2006/relationships/hyperlink" Target="http://www.cgf.cz/TournResultGolfer.aspx?IDTournament=166518725&amp;IDGolfer=67440976" TargetMode="External"/><Relationship Id="rId1055" Type="http://schemas.openxmlformats.org/officeDocument/2006/relationships/hyperlink" Target="http://www.cgf.cz/TournResultGolfer.aspx?IDTournament=202695504&amp;IDGolfer=98241278" TargetMode="External"/><Relationship Id="rId1262" Type="http://schemas.openxmlformats.org/officeDocument/2006/relationships/hyperlink" Target="http://www.cgf.cz/TournResultGolfer.aspx?IDTournament=263251584&amp;IDGolfer=98498049" TargetMode="External"/><Relationship Id="rId271" Type="http://schemas.openxmlformats.org/officeDocument/2006/relationships/hyperlink" Target="http://www.cgf.cz/TournResultGolfer.aspx?IDTournament=115484341&amp;IDGolfer=87532880" TargetMode="External"/><Relationship Id="rId937" Type="http://schemas.openxmlformats.org/officeDocument/2006/relationships/hyperlink" Target="http://www.cgf.cz/TournResultGolfer.aspx?IDTournament=216028308&amp;IDGolfer=52257638" TargetMode="External"/><Relationship Id="rId1122" Type="http://schemas.openxmlformats.org/officeDocument/2006/relationships/hyperlink" Target="http://www.cgf.cz/TournResultGolfer.aspx?IDTournament=102396361&amp;IDGolfer=13067299" TargetMode="External"/><Relationship Id="rId1567" Type="http://schemas.openxmlformats.org/officeDocument/2006/relationships/hyperlink" Target="http://www.cgf.cz/TournResultGolfer.aspx?IDTournament=296365902&amp;IDGolfer=41373123" TargetMode="External"/><Relationship Id="rId66" Type="http://schemas.openxmlformats.org/officeDocument/2006/relationships/hyperlink" Target="http://www.cgf.cz/TournResultGolfer.aspx?IDTournament=13172079&amp;IDGolfer=52257638" TargetMode="External"/><Relationship Id="rId131" Type="http://schemas.openxmlformats.org/officeDocument/2006/relationships/hyperlink" Target="http://www.cgf.cz/TournResultGolfer.aspx?IDTournament=103447546&amp;IDGolfer=26788958" TargetMode="External"/><Relationship Id="rId369" Type="http://schemas.openxmlformats.org/officeDocument/2006/relationships/hyperlink" Target="http://www.cgf.cz/TournResultGolfer.aspx?IDTournament=144296384&amp;IDGolfer=82343657" TargetMode="External"/><Relationship Id="rId576" Type="http://schemas.openxmlformats.org/officeDocument/2006/relationships/hyperlink" Target="http://www.cgf.cz/TournResultGolfer.aspx?IDTournament=153742920&amp;IDGolfer=25101037" TargetMode="External"/><Relationship Id="rId783" Type="http://schemas.openxmlformats.org/officeDocument/2006/relationships/hyperlink" Target="http://www.cgf.cz/TournResultGolfer.aspx?IDTournament=166082685&amp;IDGolfer=33871853" TargetMode="External"/><Relationship Id="rId990" Type="http://schemas.openxmlformats.org/officeDocument/2006/relationships/hyperlink" Target="http://www.cgf.cz/TournResultGolfer.aspx?IDTournament=226824601&amp;IDGolfer=20125826" TargetMode="External"/><Relationship Id="rId1427" Type="http://schemas.openxmlformats.org/officeDocument/2006/relationships/hyperlink" Target="http://www.cgf.cz/TournResultGolfer.aspx?IDTournament=263352730&amp;IDGolfer=96677459" TargetMode="External"/><Relationship Id="rId229" Type="http://schemas.openxmlformats.org/officeDocument/2006/relationships/hyperlink" Target="http://www.cgf.cz/TournResultGolfer.aspx?IDTournament=109704887&amp;IDGolfer=45933227" TargetMode="External"/><Relationship Id="rId436" Type="http://schemas.openxmlformats.org/officeDocument/2006/relationships/hyperlink" Target="http://www.cgf.cz/TournResultGolfer.aspx?IDTournament=143659156&amp;IDGolfer=8772690" TargetMode="External"/><Relationship Id="rId643" Type="http://schemas.openxmlformats.org/officeDocument/2006/relationships/hyperlink" Target="http://www.cgf.cz/TournResultGolfer.aspx?IDTournament=170905582&amp;IDGolfer=41373123" TargetMode="External"/><Relationship Id="rId1066" Type="http://schemas.openxmlformats.org/officeDocument/2006/relationships/hyperlink" Target="http://www.cgf.cz/TournResultGolfer.aspx?IDTournament=229404792&amp;IDGolfer=239598776" TargetMode="External"/><Relationship Id="rId1273" Type="http://schemas.openxmlformats.org/officeDocument/2006/relationships/hyperlink" Target="http://www.cgf.cz/TournResultGolfer.aspx?IDTournament=271785116&amp;IDGolfer=73180732" TargetMode="External"/><Relationship Id="rId1480" Type="http://schemas.openxmlformats.org/officeDocument/2006/relationships/hyperlink" Target="http://www.cgf.cz/TournResultGolfer.aspx?IDTournament=278788790&amp;IDGolfer=4857565" TargetMode="External"/><Relationship Id="rId850" Type="http://schemas.openxmlformats.org/officeDocument/2006/relationships/hyperlink" Target="http://www.cgf.cz/TournResultGolfer.aspx?IDTournament=201950964&amp;IDGolfer=52257638" TargetMode="External"/><Relationship Id="rId948" Type="http://schemas.openxmlformats.org/officeDocument/2006/relationships/hyperlink" Target="http://www.cgf.cz/TournResultGolfer.aspx?IDTournament=216033114&amp;IDGolfer=89572073" TargetMode="External"/><Relationship Id="rId1133" Type="http://schemas.openxmlformats.org/officeDocument/2006/relationships/hyperlink" Target="http://www.cgf.cz/TournResultGolfer.aspx?IDTournament=238691466&amp;IDGolfer=82544631" TargetMode="External"/><Relationship Id="rId1578" Type="http://schemas.openxmlformats.org/officeDocument/2006/relationships/hyperlink" Target="http://www.cgf.cz/TournResultGolfer.aspx?IDTournament=296365902&amp;IDGolfer=102055911" TargetMode="External"/><Relationship Id="rId77" Type="http://schemas.openxmlformats.org/officeDocument/2006/relationships/hyperlink" Target="http://www.cgf.cz/TournResultGolfer.aspx?IDTournament=13172079&amp;IDGolfer=81367760" TargetMode="External"/><Relationship Id="rId282" Type="http://schemas.openxmlformats.org/officeDocument/2006/relationships/hyperlink" Target="http://www.cgf.cz/TournResultGolfer.aspx?IDTournament=121948457&amp;IDGolfer=52257638" TargetMode="External"/><Relationship Id="rId503" Type="http://schemas.openxmlformats.org/officeDocument/2006/relationships/hyperlink" Target="http://www.cgf.cz/TournResultGolfer.aspx?IDTournament=104588219&amp;IDGolfer=63786355" TargetMode="External"/><Relationship Id="rId587" Type="http://schemas.openxmlformats.org/officeDocument/2006/relationships/hyperlink" Target="http://www.cgf.cz/TournResultGolfer.aspx?IDTournament=153742920&amp;IDGolfer=93856008" TargetMode="External"/><Relationship Id="rId710" Type="http://schemas.openxmlformats.org/officeDocument/2006/relationships/hyperlink" Target="http://www.cgf.cz/TournResultGolfer.aspx?IDTournament=180196325&amp;IDGolfer=45933227" TargetMode="External"/><Relationship Id="rId808" Type="http://schemas.openxmlformats.org/officeDocument/2006/relationships/hyperlink" Target="http://www.cgf.cz/TournResultGolfer.aspx?IDTournament=166082685&amp;IDGolfer=70741343" TargetMode="External"/><Relationship Id="rId1340" Type="http://schemas.openxmlformats.org/officeDocument/2006/relationships/hyperlink" Target="http://www.cgf.cz/TournResultGolfer.aspx?IDTournament=267117707&amp;IDGolfer=245374423" TargetMode="External"/><Relationship Id="rId1438" Type="http://schemas.openxmlformats.org/officeDocument/2006/relationships/hyperlink" Target="http://www.cgf.cz/TournResultGolfer.aspx?IDTournament=263352730&amp;IDGolfer=68940315" TargetMode="External"/><Relationship Id="rId8" Type="http://schemas.openxmlformats.org/officeDocument/2006/relationships/hyperlink" Target="http://www.cgf.cz/TournResultGolfer.aspx?IDTournament=70380389&amp;IDGolfer=69540170" TargetMode="External"/><Relationship Id="rId142" Type="http://schemas.openxmlformats.org/officeDocument/2006/relationships/hyperlink" Target="http://www.cgf.cz/TournResultGolfer.aspx?IDTournament=103447546&amp;IDGolfer=67095225" TargetMode="External"/><Relationship Id="rId447" Type="http://schemas.openxmlformats.org/officeDocument/2006/relationships/hyperlink" Target="http://www.cgf.cz/TournResultGolfer.aspx?IDTournament=143659156&amp;IDGolfer=20208033" TargetMode="External"/><Relationship Id="rId794" Type="http://schemas.openxmlformats.org/officeDocument/2006/relationships/hyperlink" Target="http://www.cgf.cz/TournResultGolfer.aspx?IDTournament=166082685&amp;IDGolfer=105088527" TargetMode="External"/><Relationship Id="rId1077" Type="http://schemas.openxmlformats.org/officeDocument/2006/relationships/hyperlink" Target="http://www.cgf.cz/TournResultGolfer.aspx?IDTournament=102396361&amp;IDGolfer=66303714" TargetMode="External"/><Relationship Id="rId1200" Type="http://schemas.openxmlformats.org/officeDocument/2006/relationships/hyperlink" Target="http://www.cgf.cz/TournResultGolfer.aspx?IDTournament=238712050&amp;IDGolfer=39861049" TargetMode="External"/><Relationship Id="rId654" Type="http://schemas.openxmlformats.org/officeDocument/2006/relationships/hyperlink" Target="http://www.cgf.cz/TournResultGolfer.aspx?IDTournament=170905582&amp;IDGolfer=99253371" TargetMode="External"/><Relationship Id="rId861" Type="http://schemas.openxmlformats.org/officeDocument/2006/relationships/hyperlink" Target="http://www.cgf.cz/TournResultGolfer.aspx?IDTournament=201950964&amp;IDGolfer=62914952" TargetMode="External"/><Relationship Id="rId959" Type="http://schemas.openxmlformats.org/officeDocument/2006/relationships/hyperlink" Target="http://www.cgf.cz/TournResultGolfer.aspx?IDTournament=216033114&amp;IDGolfer=89695919" TargetMode="External"/><Relationship Id="rId1284" Type="http://schemas.openxmlformats.org/officeDocument/2006/relationships/hyperlink" Target="http://www.cgf.cz/TournResultGolfer.aspx?IDTournament=271785116&amp;IDGolfer=6750277" TargetMode="External"/><Relationship Id="rId1491" Type="http://schemas.openxmlformats.org/officeDocument/2006/relationships/hyperlink" Target="http://www.cgf.cz/TournResultGolfer.aspx?IDTournament=278799778&amp;IDGolfer=45933227" TargetMode="External"/><Relationship Id="rId1505" Type="http://schemas.openxmlformats.org/officeDocument/2006/relationships/hyperlink" Target="http://www.cgf.cz/TournResultGolfer.aspx?IDTournament=278798986&amp;IDGolfer=119249735" TargetMode="External"/><Relationship Id="rId1589" Type="http://schemas.openxmlformats.org/officeDocument/2006/relationships/hyperlink" Target="http://www.cgf.cz/TournResultGolfer.aspx?IDTournament=296365902&amp;IDGolfer=81161912" TargetMode="External"/><Relationship Id="rId293" Type="http://schemas.openxmlformats.org/officeDocument/2006/relationships/hyperlink" Target="http://www.cgf.cz/TournResultGolfer.aspx?IDTournament=121948457&amp;IDGolfer=65778546" TargetMode="External"/><Relationship Id="rId307" Type="http://schemas.openxmlformats.org/officeDocument/2006/relationships/hyperlink" Target="http://www.cgf.cz/TournResultGolfer.aspx?IDTournament=124478749&amp;IDGolfer=58845453" TargetMode="External"/><Relationship Id="rId514" Type="http://schemas.openxmlformats.org/officeDocument/2006/relationships/hyperlink" Target="http://www.cgf.cz/TournResultGolfer.aspx?IDTournament=104588219&amp;IDGolfer=102294422" TargetMode="External"/><Relationship Id="rId721" Type="http://schemas.openxmlformats.org/officeDocument/2006/relationships/hyperlink" Target="http://www.cgf.cz/TournResultGolfer.aspx?IDTournament=181140680&amp;IDGolfer=41373123" TargetMode="External"/><Relationship Id="rId1144" Type="http://schemas.openxmlformats.org/officeDocument/2006/relationships/hyperlink" Target="http://www.cgf.cz/TournResultGolfer.aspx?IDTournament=238691466&amp;IDGolfer=35547848" TargetMode="External"/><Relationship Id="rId1351" Type="http://schemas.openxmlformats.org/officeDocument/2006/relationships/hyperlink" Target="http://www.cgf.cz/TournResultGolfer.aspx?IDTournament=273411776&amp;IDGolfer=67095225" TargetMode="External"/><Relationship Id="rId1449" Type="http://schemas.openxmlformats.org/officeDocument/2006/relationships/hyperlink" Target="http://www.cgf.cz/TournResultGolfer.aspx?IDTournament=278788790&amp;IDGolfer=41373123" TargetMode="External"/><Relationship Id="rId88" Type="http://schemas.openxmlformats.org/officeDocument/2006/relationships/hyperlink" Target="http://www.cgf.cz/TournResultGolfer.aspx?IDTournament=13172079&amp;IDGolfer=67932402" TargetMode="External"/><Relationship Id="rId153" Type="http://schemas.openxmlformats.org/officeDocument/2006/relationships/hyperlink" Target="http://www.cgf.cz/TournResultGolfer.aspx?IDTournament=106541744&amp;IDGolfer=82616461" TargetMode="External"/><Relationship Id="rId360" Type="http://schemas.openxmlformats.org/officeDocument/2006/relationships/hyperlink" Target="http://www.cgf.cz/TournResultGolfer.aspx?IDTournament=141188760&amp;IDGolfer=88128583" TargetMode="External"/><Relationship Id="rId598" Type="http://schemas.openxmlformats.org/officeDocument/2006/relationships/hyperlink" Target="http://www.cgf.cz/TournResultGolfer.aspx?IDTournament=153751366&amp;IDGolfer=67633088" TargetMode="External"/><Relationship Id="rId819" Type="http://schemas.openxmlformats.org/officeDocument/2006/relationships/hyperlink" Target="http://www.cgf.cz/TournResultGolfer.aspx?IDTournament=167580395&amp;IDGolfer=60665785" TargetMode="External"/><Relationship Id="rId1004" Type="http://schemas.openxmlformats.org/officeDocument/2006/relationships/hyperlink" Target="http://www.cgf.cz/TournResultGolfer.aspx?IDTournament=202695504&amp;IDGolfer=64194742" TargetMode="External"/><Relationship Id="rId1211" Type="http://schemas.openxmlformats.org/officeDocument/2006/relationships/hyperlink" Target="http://www.cgf.cz/TournResultGolfer.aspx?IDTournament=260703796&amp;IDGolfer=4951588" TargetMode="External"/><Relationship Id="rId220" Type="http://schemas.openxmlformats.org/officeDocument/2006/relationships/hyperlink" Target="http://www.cgf.cz/TournResultGolfer.aspx?IDTournament=109704887&amp;IDGolfer=102059178" TargetMode="External"/><Relationship Id="rId458" Type="http://schemas.openxmlformats.org/officeDocument/2006/relationships/hyperlink" Target="http://www.cgf.cz/TournResultGolfer.aspx?IDTournament=143261333&amp;IDGolfer=73240372" TargetMode="External"/><Relationship Id="rId665" Type="http://schemas.openxmlformats.org/officeDocument/2006/relationships/hyperlink" Target="http://www.cgf.cz/TournResultGolfer.aspx?IDTournament=170922917&amp;IDGolfer=5626257" TargetMode="External"/><Relationship Id="rId872" Type="http://schemas.openxmlformats.org/officeDocument/2006/relationships/hyperlink" Target="http://www.cgf.cz/TournResultGolfer.aspx?IDTournament=201950964&amp;IDGolfer=102059178" TargetMode="External"/><Relationship Id="rId1088" Type="http://schemas.openxmlformats.org/officeDocument/2006/relationships/hyperlink" Target="http://www.cgf.cz/TournResultGolfer.aspx?IDTournament=102396361&amp;IDGolfer=67373331" TargetMode="External"/><Relationship Id="rId1295" Type="http://schemas.openxmlformats.org/officeDocument/2006/relationships/hyperlink" Target="http://www.cgf.cz/TournResultGolfer.aspx?IDTournament=271785116&amp;IDGolfer=29228919" TargetMode="External"/><Relationship Id="rId1309" Type="http://schemas.openxmlformats.org/officeDocument/2006/relationships/hyperlink" Target="http://www.cgf.cz/TournResultGolfer.aspx?IDTournament=267117707&amp;IDGolfer=61508659" TargetMode="External"/><Relationship Id="rId1516" Type="http://schemas.openxmlformats.org/officeDocument/2006/relationships/hyperlink" Target="http://www.cgf.cz/TournResultGolfer.aspx?IDTournament=278798986&amp;IDGolfer=95062859" TargetMode="External"/><Relationship Id="rId15" Type="http://schemas.openxmlformats.org/officeDocument/2006/relationships/hyperlink" Target="http://www.cgf.cz/TournResultGolfer.aspx?IDTournament=15089843&amp;IDGolfer=52257638" TargetMode="External"/><Relationship Id="rId318" Type="http://schemas.openxmlformats.org/officeDocument/2006/relationships/hyperlink" Target="http://www.cgf.cz/TournResultGolfer.aspx?IDTournament=124478749&amp;IDGolfer=5767297" TargetMode="External"/><Relationship Id="rId525" Type="http://schemas.openxmlformats.org/officeDocument/2006/relationships/hyperlink" Target="http://www.cgf.cz/TournResultGolfer.aspx?IDTournament=126678300&amp;IDGolfer=58845453" TargetMode="External"/><Relationship Id="rId732" Type="http://schemas.openxmlformats.org/officeDocument/2006/relationships/hyperlink" Target="http://www.cgf.cz/TournResultGolfer.aspx?IDTournament=187571829&amp;IDGolfer=68490408" TargetMode="External"/><Relationship Id="rId1155" Type="http://schemas.openxmlformats.org/officeDocument/2006/relationships/hyperlink" Target="http://www.cgf.cz/TournResultGolfer.aspx?IDTournament=241145761&amp;IDGolfer=28885425" TargetMode="External"/><Relationship Id="rId1362" Type="http://schemas.openxmlformats.org/officeDocument/2006/relationships/hyperlink" Target="http://www.cgf.cz/TournResultGolfer.aspx?IDTournament=263352730&amp;IDGolfer=78042608" TargetMode="External"/><Relationship Id="rId99" Type="http://schemas.openxmlformats.org/officeDocument/2006/relationships/hyperlink" Target="http://www.cgf.cz/TournResultGolfer.aspx?IDTournament=3939050&amp;IDGolfer=45933227" TargetMode="External"/><Relationship Id="rId164" Type="http://schemas.openxmlformats.org/officeDocument/2006/relationships/hyperlink" Target="http://www.cgf.cz/TournResultGolfer.aspx?IDTournament=106541744&amp;IDGolfer=91488614" TargetMode="External"/><Relationship Id="rId371" Type="http://schemas.openxmlformats.org/officeDocument/2006/relationships/hyperlink" Target="http://www.cgf.cz/TournResultGolfer.aspx?IDTournament=149030839&amp;IDGolfer=81959658" TargetMode="External"/><Relationship Id="rId1015" Type="http://schemas.openxmlformats.org/officeDocument/2006/relationships/hyperlink" Target="http://www.cgf.cz/TournResultGolfer.aspx?IDTournament=202695504&amp;IDGolfer=68743651" TargetMode="External"/><Relationship Id="rId1222" Type="http://schemas.openxmlformats.org/officeDocument/2006/relationships/hyperlink" Target="http://www.cgf.cz/TournResultGolfer.aspx?IDTournament=241183483&amp;IDGolfer=11642694" TargetMode="External"/><Relationship Id="rId469" Type="http://schemas.openxmlformats.org/officeDocument/2006/relationships/hyperlink" Target="http://www.cgf.cz/TournResultGolfer.aspx?IDTournament=143261333&amp;IDGolfer=71816040" TargetMode="External"/><Relationship Id="rId676" Type="http://schemas.openxmlformats.org/officeDocument/2006/relationships/hyperlink" Target="http://www.cgf.cz/TournResultGolfer.aspx?IDTournament=170922917&amp;IDGolfer=20125826" TargetMode="External"/><Relationship Id="rId883" Type="http://schemas.openxmlformats.org/officeDocument/2006/relationships/hyperlink" Target="http://www.cgf.cz/TournResultGolfer.aspx?IDTournament=202718473&amp;IDGolfer=65377012" TargetMode="External"/><Relationship Id="rId1099" Type="http://schemas.openxmlformats.org/officeDocument/2006/relationships/hyperlink" Target="http://www.cgf.cz/TournResultGolfer.aspx?IDTournament=102396361&amp;IDGolfer=55516501" TargetMode="External"/><Relationship Id="rId1527" Type="http://schemas.openxmlformats.org/officeDocument/2006/relationships/hyperlink" Target="http://www.cgf.cz/TournResultGolfer.aspx?IDTournament=288274148&amp;IDGolfer=1666900" TargetMode="External"/><Relationship Id="rId26" Type="http://schemas.openxmlformats.org/officeDocument/2006/relationships/hyperlink" Target="http://www.cgf.cz/TournResultGolfer.aspx?IDTournament=15089843&amp;IDGolfer=89572073" TargetMode="External"/><Relationship Id="rId231" Type="http://schemas.openxmlformats.org/officeDocument/2006/relationships/hyperlink" Target="http://www.cgf.cz/TournResultGolfer.aspx?IDTournament=109704887&amp;IDGolfer=88538533" TargetMode="External"/><Relationship Id="rId329" Type="http://schemas.openxmlformats.org/officeDocument/2006/relationships/hyperlink" Target="http://www.cgf.cz/TournResultGolfer.aspx?IDTournament=124367126&amp;IDGolfer=30676281" TargetMode="External"/><Relationship Id="rId536" Type="http://schemas.openxmlformats.org/officeDocument/2006/relationships/hyperlink" Target="http://www.cgf.cz/TournResultGolfer.aspx?IDTournament=126678300&amp;IDGolfer=25851719" TargetMode="External"/><Relationship Id="rId1166" Type="http://schemas.openxmlformats.org/officeDocument/2006/relationships/hyperlink" Target="http://www.cgf.cz/TournResultGolfer.aspx?IDTournament=241145761&amp;IDGolfer=9828521" TargetMode="External"/><Relationship Id="rId1373" Type="http://schemas.openxmlformats.org/officeDocument/2006/relationships/hyperlink" Target="http://www.cgf.cz/TournResultGolfer.aspx?IDTournament=263352730&amp;IDGolfer=27063596" TargetMode="External"/><Relationship Id="rId175" Type="http://schemas.openxmlformats.org/officeDocument/2006/relationships/hyperlink" Target="http://www.cgf.cz/TournResultGolfer.aspx?IDTournament=115456228&amp;IDGolfer=84137533" TargetMode="External"/><Relationship Id="rId743" Type="http://schemas.openxmlformats.org/officeDocument/2006/relationships/hyperlink" Target="http://www.cgf.cz/TournResultGolfer.aspx?IDTournament=187571829&amp;IDGolfer=89695919" TargetMode="External"/><Relationship Id="rId950" Type="http://schemas.openxmlformats.org/officeDocument/2006/relationships/hyperlink" Target="http://www.cgf.cz/TournResultGolfer.aspx?IDTournament=216033114&amp;IDGolfer=68743651" TargetMode="External"/><Relationship Id="rId1026" Type="http://schemas.openxmlformats.org/officeDocument/2006/relationships/hyperlink" Target="http://www.cgf.cz/TournResultGolfer.aspx?IDTournament=202695504&amp;IDGolfer=70970321" TargetMode="External"/><Relationship Id="rId1580" Type="http://schemas.openxmlformats.org/officeDocument/2006/relationships/hyperlink" Target="http://www.cgf.cz/TournResultGolfer.aspx?IDTournament=296365902&amp;IDGolfer=69531278" TargetMode="External"/><Relationship Id="rId382" Type="http://schemas.openxmlformats.org/officeDocument/2006/relationships/hyperlink" Target="http://www.cgf.cz/TournResultGolfer.aspx?IDTournament=149030839&amp;IDGolfer=67095225" TargetMode="External"/><Relationship Id="rId603" Type="http://schemas.openxmlformats.org/officeDocument/2006/relationships/hyperlink" Target="http://www.cgf.cz/TournResultGolfer.aspx?IDTournament=155493663&amp;IDGolfer=79603867" TargetMode="External"/><Relationship Id="rId687" Type="http://schemas.openxmlformats.org/officeDocument/2006/relationships/hyperlink" Target="http://www.cgf.cz/TournResultGolfer.aspx?IDTournament=180196325&amp;IDGolfer=41373123" TargetMode="External"/><Relationship Id="rId810" Type="http://schemas.openxmlformats.org/officeDocument/2006/relationships/hyperlink" Target="http://www.cgf.cz/TournResultGolfer.aspx?IDTournament=166082685&amp;IDGolfer=82898983" TargetMode="External"/><Relationship Id="rId908" Type="http://schemas.openxmlformats.org/officeDocument/2006/relationships/hyperlink" Target="http://www.cgf.cz/TournResultGolfer.aspx?IDTournament=211255369&amp;IDGolfer=19659241" TargetMode="External"/><Relationship Id="rId1233" Type="http://schemas.openxmlformats.org/officeDocument/2006/relationships/hyperlink" Target="http://www.cgf.cz/TournResultGolfer.aspx?IDTournament=241183483&amp;IDGolfer=99028386" TargetMode="External"/><Relationship Id="rId1440" Type="http://schemas.openxmlformats.org/officeDocument/2006/relationships/hyperlink" Target="http://www.cgf.cz/TournResultGolfer.aspx?IDTournament=263352730&amp;IDGolfer=89738264" TargetMode="External"/><Relationship Id="rId1538" Type="http://schemas.openxmlformats.org/officeDocument/2006/relationships/hyperlink" Target="http://www.cgf.cz/TournResultGolfer.aspx?IDTournament=288279575&amp;IDGolfer=45404236" TargetMode="External"/><Relationship Id="rId242" Type="http://schemas.openxmlformats.org/officeDocument/2006/relationships/hyperlink" Target="http://www.cgf.cz/TournResultGolfer.aspx?IDTournament=115484341&amp;IDGolfer=97851038" TargetMode="External"/><Relationship Id="rId894" Type="http://schemas.openxmlformats.org/officeDocument/2006/relationships/hyperlink" Target="http://www.cgf.cz/TournResultGolfer.aspx?IDTournament=202718473&amp;IDGolfer=52257638" TargetMode="External"/><Relationship Id="rId1177" Type="http://schemas.openxmlformats.org/officeDocument/2006/relationships/hyperlink" Target="http://www.cgf.cz/TournResultGolfer.aspx?IDTournament=241145761&amp;IDGolfer=8624323" TargetMode="External"/><Relationship Id="rId1300" Type="http://schemas.openxmlformats.org/officeDocument/2006/relationships/hyperlink" Target="http://www.cgf.cz/TournResultGolfer.aspx?IDTournament=271785116&amp;IDGolfer=51245838" TargetMode="External"/><Relationship Id="rId37" Type="http://schemas.openxmlformats.org/officeDocument/2006/relationships/hyperlink" Target="http://www.cgf.cz/TournResultGolfer.aspx?IDTournament=27539414&amp;IDGolfer=69540170" TargetMode="External"/><Relationship Id="rId102" Type="http://schemas.openxmlformats.org/officeDocument/2006/relationships/hyperlink" Target="http://www.cgf.cz/TournResultGolfer.aspx?IDTournament=3939050&amp;IDGolfer=84319911" TargetMode="External"/><Relationship Id="rId547" Type="http://schemas.openxmlformats.org/officeDocument/2006/relationships/hyperlink" Target="http://www.cgf.cz/TournResultGolfer.aspx?IDTournament=126678300&amp;IDGolfer=70970321" TargetMode="External"/><Relationship Id="rId754" Type="http://schemas.openxmlformats.org/officeDocument/2006/relationships/hyperlink" Target="http://www.cgf.cz/TournResultGolfer.aspx?IDTournament=189802359&amp;IDGolfer=5626257" TargetMode="External"/><Relationship Id="rId961" Type="http://schemas.openxmlformats.org/officeDocument/2006/relationships/hyperlink" Target="http://www.cgf.cz/TournResultGolfer.aspx?IDTournament=216033114&amp;IDGolfer=68364484" TargetMode="External"/><Relationship Id="rId1384" Type="http://schemas.openxmlformats.org/officeDocument/2006/relationships/hyperlink" Target="http://www.cgf.cz/TournResultGolfer.aspx?IDTournament=263352730&amp;IDGolfer=67440976" TargetMode="External"/><Relationship Id="rId1591" Type="http://schemas.openxmlformats.org/officeDocument/2006/relationships/hyperlink" Target="http://www.cgf.cz/TournResultGolfer.aspx?IDTournament=296365902&amp;IDGolfer=102056898" TargetMode="External"/><Relationship Id="rId90" Type="http://schemas.openxmlformats.org/officeDocument/2006/relationships/hyperlink" Target="http://www.cgf.cz/TournResultGolfer.aspx?IDTournament=83640759&amp;IDGolfer=12848704" TargetMode="External"/><Relationship Id="rId186" Type="http://schemas.openxmlformats.org/officeDocument/2006/relationships/hyperlink" Target="http://www.cgf.cz/TournResultGolfer.aspx?IDTournament=105492382&amp;IDGolfer=9828521" TargetMode="External"/><Relationship Id="rId393" Type="http://schemas.openxmlformats.org/officeDocument/2006/relationships/hyperlink" Target="http://www.cgf.cz/TournResultGolfer.aspx?IDTournament=149030839&amp;IDGolfer=29228919" TargetMode="External"/><Relationship Id="rId407" Type="http://schemas.openxmlformats.org/officeDocument/2006/relationships/hyperlink" Target="http://www.cgf.cz/TournResultGolfer.aspx?IDTournament=150693318&amp;IDGolfer=9828521" TargetMode="External"/><Relationship Id="rId614" Type="http://schemas.openxmlformats.org/officeDocument/2006/relationships/hyperlink" Target="http://www.cgf.cz/TournResultGolfer.aspx?IDTournament=155493663&amp;IDGolfer=67095225" TargetMode="External"/><Relationship Id="rId821" Type="http://schemas.openxmlformats.org/officeDocument/2006/relationships/hyperlink" Target="http://www.cgf.cz/TournResultGolfer.aspx?IDTournament=167580395&amp;IDGolfer=83536021" TargetMode="External"/><Relationship Id="rId1037" Type="http://schemas.openxmlformats.org/officeDocument/2006/relationships/hyperlink" Target="http://www.cgf.cz/TournResultGolfer.aspx?IDTournament=202695504&amp;IDGolfer=27063596" TargetMode="External"/><Relationship Id="rId1244" Type="http://schemas.openxmlformats.org/officeDocument/2006/relationships/hyperlink" Target="http://www.cgf.cz/TournResultGolfer.aspx?IDTournament=241183483&amp;IDGolfer=30676281" TargetMode="External"/><Relationship Id="rId1451" Type="http://schemas.openxmlformats.org/officeDocument/2006/relationships/hyperlink" Target="http://www.cgf.cz/TournResultGolfer.aspx?IDTournament=278788790&amp;IDGolfer=58799429" TargetMode="External"/><Relationship Id="rId253" Type="http://schemas.openxmlformats.org/officeDocument/2006/relationships/hyperlink" Target="http://www.cgf.cz/TournResultGolfer.aspx?IDTournament=115484341&amp;IDGolfer=34085340" TargetMode="External"/><Relationship Id="rId460" Type="http://schemas.openxmlformats.org/officeDocument/2006/relationships/hyperlink" Target="http://www.cgf.cz/TournResultGolfer.aspx?IDTournament=143261333&amp;IDGolfer=85134754" TargetMode="External"/><Relationship Id="rId698" Type="http://schemas.openxmlformats.org/officeDocument/2006/relationships/hyperlink" Target="http://www.cgf.cz/TournResultGolfer.aspx?IDTournament=180196325&amp;IDGolfer=67095225" TargetMode="External"/><Relationship Id="rId919" Type="http://schemas.openxmlformats.org/officeDocument/2006/relationships/hyperlink" Target="http://www.cgf.cz/TournResultGolfer.aspx?IDTournament=211255369&amp;IDGolfer=31364518" TargetMode="External"/><Relationship Id="rId1090" Type="http://schemas.openxmlformats.org/officeDocument/2006/relationships/hyperlink" Target="http://www.cgf.cz/TournResultGolfer.aspx?IDTournament=102396361&amp;IDGolfer=2281549" TargetMode="External"/><Relationship Id="rId1104" Type="http://schemas.openxmlformats.org/officeDocument/2006/relationships/hyperlink" Target="http://www.cgf.cz/TournResultGolfer.aspx?IDTournament=102396361&amp;IDGolfer=25970115" TargetMode="External"/><Relationship Id="rId1311" Type="http://schemas.openxmlformats.org/officeDocument/2006/relationships/hyperlink" Target="http://www.cgf.cz/TournResultGolfer.aspx?IDTournament=267117707&amp;IDGolfer=102055911" TargetMode="External"/><Relationship Id="rId1549" Type="http://schemas.openxmlformats.org/officeDocument/2006/relationships/hyperlink" Target="http://www.cgf.cz/TournResultGolfer.aspx?IDTournament=288279575&amp;IDGolfer=67932402" TargetMode="External"/><Relationship Id="rId48" Type="http://schemas.openxmlformats.org/officeDocument/2006/relationships/hyperlink" Target="http://www.cgf.cz/TournResultGolfer.aspx?IDTournament=27539414&amp;IDGolfer=95062859" TargetMode="External"/><Relationship Id="rId113" Type="http://schemas.openxmlformats.org/officeDocument/2006/relationships/hyperlink" Target="http://www.cgf.cz/TournResultGolfer.aspx?IDTournament=3939050&amp;IDGolfer=67440976" TargetMode="External"/><Relationship Id="rId320" Type="http://schemas.openxmlformats.org/officeDocument/2006/relationships/hyperlink" Target="http://www.cgf.cz/TournResultGolfer.aspx?IDTournament=124478749&amp;IDGolfer=35547848" TargetMode="External"/><Relationship Id="rId558" Type="http://schemas.openxmlformats.org/officeDocument/2006/relationships/hyperlink" Target="http://www.cgf.cz/TournResultGolfer.aspx?IDTournament=126678300&amp;IDGolfer=64739866" TargetMode="External"/><Relationship Id="rId765" Type="http://schemas.openxmlformats.org/officeDocument/2006/relationships/hyperlink" Target="http://www.cgf.cz/TournResultGolfer.aspx?IDTournament=166082685&amp;IDGolfer=3100528" TargetMode="External"/><Relationship Id="rId972" Type="http://schemas.openxmlformats.org/officeDocument/2006/relationships/hyperlink" Target="http://www.cgf.cz/TournResultGolfer.aspx?IDTournament=216033114&amp;IDGolfer=102056479" TargetMode="External"/><Relationship Id="rId1188" Type="http://schemas.openxmlformats.org/officeDocument/2006/relationships/hyperlink" Target="http://www.cgf.cz/TournResultGolfer.aspx?IDTournament=238712050&amp;IDGolfer=105909011" TargetMode="External"/><Relationship Id="rId1395" Type="http://schemas.openxmlformats.org/officeDocument/2006/relationships/hyperlink" Target="http://www.cgf.cz/TournResultGolfer.aspx?IDTournament=263352730&amp;IDGolfer=28263632" TargetMode="External"/><Relationship Id="rId1409" Type="http://schemas.openxmlformats.org/officeDocument/2006/relationships/hyperlink" Target="http://www.cgf.cz/TournResultGolfer.aspx?IDTournament=263352730&amp;IDGolfer=52257638" TargetMode="External"/><Relationship Id="rId197" Type="http://schemas.openxmlformats.org/officeDocument/2006/relationships/hyperlink" Target="http://www.cgf.cz/TournResultGolfer.aspx?IDTournament=105492382&amp;IDGolfer=99195597" TargetMode="External"/><Relationship Id="rId418" Type="http://schemas.openxmlformats.org/officeDocument/2006/relationships/hyperlink" Target="http://www.cgf.cz/TournResultGolfer.aspx?IDTournament=143659156&amp;IDGolfer=87662276" TargetMode="External"/><Relationship Id="rId625" Type="http://schemas.openxmlformats.org/officeDocument/2006/relationships/hyperlink" Target="http://www.cgf.cz/TournResultGolfer.aspx?IDTournament=166518725&amp;IDGolfer=35547848" TargetMode="External"/><Relationship Id="rId832" Type="http://schemas.openxmlformats.org/officeDocument/2006/relationships/hyperlink" Target="http://www.cgf.cz/TournResultGolfer.aspx?IDTournament=167580395&amp;IDGolfer=93009499" TargetMode="External"/><Relationship Id="rId1048" Type="http://schemas.openxmlformats.org/officeDocument/2006/relationships/hyperlink" Target="http://www.cgf.cz/TournResultGolfer.aspx?IDTournament=202695504&amp;IDGolfer=8624323" TargetMode="External"/><Relationship Id="rId1255" Type="http://schemas.openxmlformats.org/officeDocument/2006/relationships/hyperlink" Target="http://www.cgf.cz/TournResultGolfer.aspx?IDTournament=241183483&amp;IDGolfer=88538533" TargetMode="External"/><Relationship Id="rId1462" Type="http://schemas.openxmlformats.org/officeDocument/2006/relationships/hyperlink" Target="http://www.cgf.cz/TournResultGolfer.aspx?IDTournament=278788790&amp;IDGolfer=25245026" TargetMode="External"/><Relationship Id="rId264" Type="http://schemas.openxmlformats.org/officeDocument/2006/relationships/hyperlink" Target="http://www.cgf.cz/TournResultGolfer.aspx?IDTournament=115484341&amp;IDGolfer=57978541" TargetMode="External"/><Relationship Id="rId471" Type="http://schemas.openxmlformats.org/officeDocument/2006/relationships/hyperlink" Target="http://www.cgf.cz/TournResultGolfer.aspx?IDTournament=143261333&amp;IDGolfer=52774401" TargetMode="External"/><Relationship Id="rId1115" Type="http://schemas.openxmlformats.org/officeDocument/2006/relationships/hyperlink" Target="http://www.cgf.cz/TournResultGolfer.aspx?IDTournament=102396361&amp;IDGolfer=20712897" TargetMode="External"/><Relationship Id="rId1322" Type="http://schemas.openxmlformats.org/officeDocument/2006/relationships/hyperlink" Target="http://www.cgf.cz/TournResultGolfer.aspx?IDTournament=267117707&amp;IDGolfer=68364484" TargetMode="External"/><Relationship Id="rId59" Type="http://schemas.openxmlformats.org/officeDocument/2006/relationships/hyperlink" Target="http://www.cgf.cz/TournResultGolfer.aspx?IDTournament=13172079&amp;IDGolfer=58845453" TargetMode="External"/><Relationship Id="rId124" Type="http://schemas.openxmlformats.org/officeDocument/2006/relationships/hyperlink" Target="http://www.cgf.cz/TournResultGolfer.aspx?IDTournament=103447546&amp;IDGolfer=15673542" TargetMode="External"/><Relationship Id="rId569" Type="http://schemas.openxmlformats.org/officeDocument/2006/relationships/hyperlink" Target="http://www.cgf.cz/TournResultGolfer.aspx?IDTournament=153742920&amp;IDGolfer=138775775" TargetMode="External"/><Relationship Id="rId776" Type="http://schemas.openxmlformats.org/officeDocument/2006/relationships/hyperlink" Target="http://www.cgf.cz/TournResultGolfer.aspx?IDTournament=166082685&amp;IDGolfer=18011528" TargetMode="External"/><Relationship Id="rId983" Type="http://schemas.openxmlformats.org/officeDocument/2006/relationships/hyperlink" Target="http://www.cgf.cz/TournResultGolfer.aspx?IDTournament=226824601&amp;IDGolfer=35547848" TargetMode="External"/><Relationship Id="rId1199" Type="http://schemas.openxmlformats.org/officeDocument/2006/relationships/hyperlink" Target="http://www.cgf.cz/TournResultGolfer.aspx?IDTournament=238712050&amp;IDGolfer=89792077" TargetMode="External"/><Relationship Id="rId331" Type="http://schemas.openxmlformats.org/officeDocument/2006/relationships/hyperlink" Target="http://www.cgf.cz/TournResultGolfer.aspx?IDTournament=124367126&amp;IDGolfer=69540170" TargetMode="External"/><Relationship Id="rId429" Type="http://schemas.openxmlformats.org/officeDocument/2006/relationships/hyperlink" Target="http://www.cgf.cz/TournResultGolfer.aspx?IDTournament=143659156&amp;IDGolfer=12420260" TargetMode="External"/><Relationship Id="rId636" Type="http://schemas.openxmlformats.org/officeDocument/2006/relationships/hyperlink" Target="http://www.cgf.cz/TournResultGolfer.aspx?IDTournament=166518725&amp;IDGolfer=43972913" TargetMode="External"/><Relationship Id="rId1059" Type="http://schemas.openxmlformats.org/officeDocument/2006/relationships/hyperlink" Target="http://www.cgf.cz/TournResultGolfer.aspx?IDTournament=202695504&amp;IDGolfer=95062859" TargetMode="External"/><Relationship Id="rId1266" Type="http://schemas.openxmlformats.org/officeDocument/2006/relationships/hyperlink" Target="http://www.cgf.cz/TournResultGolfer.aspx?IDTournament=263251584&amp;IDGolfer=67095225" TargetMode="External"/><Relationship Id="rId1473" Type="http://schemas.openxmlformats.org/officeDocument/2006/relationships/hyperlink" Target="http://www.cgf.cz/TournResultGolfer.aspx?IDTournament=278788790&amp;IDGolfer=1559899" TargetMode="External"/><Relationship Id="rId843" Type="http://schemas.openxmlformats.org/officeDocument/2006/relationships/hyperlink" Target="http://www.cgf.cz/TournResultGolfer.aspx?IDTournament=167580395&amp;IDGolfer=10741017" TargetMode="External"/><Relationship Id="rId1126" Type="http://schemas.openxmlformats.org/officeDocument/2006/relationships/hyperlink" Target="http://www.cgf.cz/TournResultGolfer.aspx?IDTournament=102396361&amp;IDGolfer=76948113" TargetMode="External"/><Relationship Id="rId275" Type="http://schemas.openxmlformats.org/officeDocument/2006/relationships/hyperlink" Target="http://www.cgf.cz/TournResultGolfer.aspx?IDTournament=121948457&amp;IDGolfer=15673542" TargetMode="External"/><Relationship Id="rId482" Type="http://schemas.openxmlformats.org/officeDocument/2006/relationships/hyperlink" Target="http://www.cgf.cz/TournResultGolfer.aspx?IDTournament=125791805&amp;IDGolfer=82778926" TargetMode="External"/><Relationship Id="rId703" Type="http://schemas.openxmlformats.org/officeDocument/2006/relationships/hyperlink" Target="http://www.cgf.cz/TournResultGolfer.aspx?IDTournament=180196325&amp;IDGolfer=67440976" TargetMode="External"/><Relationship Id="rId910" Type="http://schemas.openxmlformats.org/officeDocument/2006/relationships/hyperlink" Target="http://www.cgf.cz/TournResultGolfer.aspx?IDTournament=211255369&amp;IDGolfer=48348413" TargetMode="External"/><Relationship Id="rId1333" Type="http://schemas.openxmlformats.org/officeDocument/2006/relationships/hyperlink" Target="http://www.cgf.cz/TournResultGolfer.aspx?IDTournament=267117707&amp;IDGolfer=57977276" TargetMode="External"/><Relationship Id="rId1540" Type="http://schemas.openxmlformats.org/officeDocument/2006/relationships/hyperlink" Target="http://www.cgf.cz/TournResultGolfer.aspx?IDTournament=288279575&amp;IDGolfer=7080957" TargetMode="External"/><Relationship Id="rId135" Type="http://schemas.openxmlformats.org/officeDocument/2006/relationships/hyperlink" Target="http://www.cgf.cz/TournResultGolfer.aspx?IDTournament=103447546&amp;IDGolfer=30676281" TargetMode="External"/><Relationship Id="rId342" Type="http://schemas.openxmlformats.org/officeDocument/2006/relationships/hyperlink" Target="http://www.cgf.cz/TournResultGolfer.aspx?IDTournament=136961368&amp;IDGolfer=74211286" TargetMode="External"/><Relationship Id="rId787" Type="http://schemas.openxmlformats.org/officeDocument/2006/relationships/hyperlink" Target="http://www.cgf.cz/TournResultGolfer.aspx?IDTournament=166082685&amp;IDGolfer=65435271" TargetMode="External"/><Relationship Id="rId994" Type="http://schemas.openxmlformats.org/officeDocument/2006/relationships/hyperlink" Target="http://www.cgf.cz/TournResultGolfer.aspx?IDTournament=229386314&amp;IDGolfer=72620290" TargetMode="External"/><Relationship Id="rId1400" Type="http://schemas.openxmlformats.org/officeDocument/2006/relationships/hyperlink" Target="http://www.cgf.cz/TournResultGolfer.aspx?IDTournament=263352730&amp;IDGolfer=898858" TargetMode="External"/><Relationship Id="rId202" Type="http://schemas.openxmlformats.org/officeDocument/2006/relationships/hyperlink" Target="http://www.cgf.cz/TournResultGolfer.aspx?IDTournament=105492382&amp;IDGolfer=46191274" TargetMode="External"/><Relationship Id="rId647" Type="http://schemas.openxmlformats.org/officeDocument/2006/relationships/hyperlink" Target="http://www.cgf.cz/TournResultGolfer.aspx?IDTournament=170905582&amp;IDGolfer=89695919" TargetMode="External"/><Relationship Id="rId854" Type="http://schemas.openxmlformats.org/officeDocument/2006/relationships/hyperlink" Target="http://www.cgf.cz/TournResultGolfer.aspx?IDTournament=201950964&amp;IDGolfer=80792551" TargetMode="External"/><Relationship Id="rId1277" Type="http://schemas.openxmlformats.org/officeDocument/2006/relationships/hyperlink" Target="http://www.cgf.cz/TournResultGolfer.aspx?IDTournament=271785116&amp;IDGolfer=68490408" TargetMode="External"/><Relationship Id="rId1484" Type="http://schemas.openxmlformats.org/officeDocument/2006/relationships/hyperlink" Target="http://www.cgf.cz/TournResultGolfer.aspx?IDTournament=278788790&amp;IDGolfer=45933227" TargetMode="External"/><Relationship Id="rId286" Type="http://schemas.openxmlformats.org/officeDocument/2006/relationships/hyperlink" Target="http://www.cgf.cz/TournResultGolfer.aspx?IDTournament=121948457&amp;IDGolfer=69540170" TargetMode="External"/><Relationship Id="rId493" Type="http://schemas.openxmlformats.org/officeDocument/2006/relationships/hyperlink" Target="http://www.cgf.cz/TournResultGolfer.aspx?IDTournament=125791805&amp;IDGolfer=127974273" TargetMode="External"/><Relationship Id="rId507" Type="http://schemas.openxmlformats.org/officeDocument/2006/relationships/hyperlink" Target="http://www.cgf.cz/TournResultGolfer.aspx?IDTournament=104588219&amp;IDGolfer=3924580" TargetMode="External"/><Relationship Id="rId714" Type="http://schemas.openxmlformats.org/officeDocument/2006/relationships/hyperlink" Target="http://www.cgf.cz/TournResultGolfer.aspx?IDTournament=181140680&amp;IDGolfer=54456806" TargetMode="External"/><Relationship Id="rId921" Type="http://schemas.openxmlformats.org/officeDocument/2006/relationships/hyperlink" Target="http://www.cgf.cz/TournResultGolfer.aspx?IDTournament=211255369&amp;IDGolfer=61080639" TargetMode="External"/><Relationship Id="rId1137" Type="http://schemas.openxmlformats.org/officeDocument/2006/relationships/hyperlink" Target="http://www.cgf.cz/TournResultGolfer.aspx?IDTournament=238691466&amp;IDGolfer=46971891" TargetMode="External"/><Relationship Id="rId1344" Type="http://schemas.openxmlformats.org/officeDocument/2006/relationships/hyperlink" Target="http://www.cgf.cz/TournResultGolfer.aspx?IDTournament=273411776&amp;IDGolfer=4745773" TargetMode="External"/><Relationship Id="rId1551" Type="http://schemas.openxmlformats.org/officeDocument/2006/relationships/hyperlink" Target="http://www.cgf.cz/TournResultGolfer.aspx?IDTournament=288279575&amp;IDGolfer=22573139" TargetMode="External"/><Relationship Id="rId50" Type="http://schemas.openxmlformats.org/officeDocument/2006/relationships/hyperlink" Target="http://www.cgf.cz/TournResultGolfer.aspx?IDTournament=27539414&amp;IDGolfer=89572073" TargetMode="External"/><Relationship Id="rId146" Type="http://schemas.openxmlformats.org/officeDocument/2006/relationships/hyperlink" Target="http://www.cgf.cz/TournResultGolfer.aspx?IDTournament=103447546&amp;IDGolfer=67440976" TargetMode="External"/><Relationship Id="rId353" Type="http://schemas.openxmlformats.org/officeDocument/2006/relationships/hyperlink" Target="http://www.cgf.cz/TournResultGolfer.aspx?IDTournament=141188760&amp;IDGolfer=27670432" TargetMode="External"/><Relationship Id="rId560" Type="http://schemas.openxmlformats.org/officeDocument/2006/relationships/hyperlink" Target="http://www.cgf.cz/TournResultGolfer.aspx?IDTournament=126678300&amp;IDGolfer=145167471" TargetMode="External"/><Relationship Id="rId798" Type="http://schemas.openxmlformats.org/officeDocument/2006/relationships/hyperlink" Target="http://www.cgf.cz/TournResultGolfer.aspx?IDTournament=166082685&amp;IDGolfer=88051251" TargetMode="External"/><Relationship Id="rId1190" Type="http://schemas.openxmlformats.org/officeDocument/2006/relationships/hyperlink" Target="http://www.cgf.cz/TournResultGolfer.aspx?IDTournament=238712050&amp;IDGolfer=5626257" TargetMode="External"/><Relationship Id="rId1204" Type="http://schemas.openxmlformats.org/officeDocument/2006/relationships/hyperlink" Target="http://www.cgf.cz/TournResultGolfer.aspx?IDTournament=260703796&amp;IDGolfer=36203014" TargetMode="External"/><Relationship Id="rId1411" Type="http://schemas.openxmlformats.org/officeDocument/2006/relationships/hyperlink" Target="http://www.cgf.cz/TournResultGolfer.aspx?IDTournament=263352730&amp;IDGolfer=41373123" TargetMode="External"/><Relationship Id="rId213" Type="http://schemas.openxmlformats.org/officeDocument/2006/relationships/hyperlink" Target="http://www.cgf.cz/TournResultGolfer.aspx?IDTournament=115478944&amp;IDGolfer=92042342" TargetMode="External"/><Relationship Id="rId420" Type="http://schemas.openxmlformats.org/officeDocument/2006/relationships/hyperlink" Target="http://www.cgf.cz/TournResultGolfer.aspx?IDTournament=143659156&amp;IDGolfer=56944263" TargetMode="External"/><Relationship Id="rId658" Type="http://schemas.openxmlformats.org/officeDocument/2006/relationships/hyperlink" Target="http://www.cgf.cz/TournResultGolfer.aspx?IDTournament=170905582&amp;IDGolfer=45933227" TargetMode="External"/><Relationship Id="rId865" Type="http://schemas.openxmlformats.org/officeDocument/2006/relationships/hyperlink" Target="http://www.cgf.cz/TournResultGolfer.aspx?IDTournament=201950964&amp;IDGolfer=25659631" TargetMode="External"/><Relationship Id="rId1050" Type="http://schemas.openxmlformats.org/officeDocument/2006/relationships/hyperlink" Target="http://www.cgf.cz/TournResultGolfer.aspx?IDTournament=202695504&amp;IDGolfer=1666900" TargetMode="External"/><Relationship Id="rId1288" Type="http://schemas.openxmlformats.org/officeDocument/2006/relationships/hyperlink" Target="http://www.cgf.cz/TournResultGolfer.aspx?IDTournament=271785116&amp;IDGolfer=66807793" TargetMode="External"/><Relationship Id="rId1495" Type="http://schemas.openxmlformats.org/officeDocument/2006/relationships/hyperlink" Target="http://www.cgf.cz/TournResultGolfer.aspx?IDTournament=278799778&amp;IDGolfer=188231476" TargetMode="External"/><Relationship Id="rId1509" Type="http://schemas.openxmlformats.org/officeDocument/2006/relationships/hyperlink" Target="http://www.cgf.cz/TournResultGolfer.aspx?IDTournament=278798986&amp;IDGolfer=26788958" TargetMode="External"/><Relationship Id="rId297" Type="http://schemas.openxmlformats.org/officeDocument/2006/relationships/hyperlink" Target="http://www.cgf.cz/TournResultGolfer.aspx?IDTournament=121948457&amp;IDGolfer=41373123" TargetMode="External"/><Relationship Id="rId518" Type="http://schemas.openxmlformats.org/officeDocument/2006/relationships/hyperlink" Target="http://www.cgf.cz/TournResultGolfer.aspx?IDTournament=126678300&amp;IDGolfer=41073990" TargetMode="External"/><Relationship Id="rId725" Type="http://schemas.openxmlformats.org/officeDocument/2006/relationships/hyperlink" Target="http://www.cgf.cz/TournResultGolfer.aspx?IDTournament=181140680&amp;IDGolfer=45933227" TargetMode="External"/><Relationship Id="rId932" Type="http://schemas.openxmlformats.org/officeDocument/2006/relationships/hyperlink" Target="http://www.cgf.cz/TournResultGolfer.aspx?IDTournament=216028308&amp;IDGolfer=27866410" TargetMode="External"/><Relationship Id="rId1148" Type="http://schemas.openxmlformats.org/officeDocument/2006/relationships/hyperlink" Target="http://www.cgf.cz/TournResultGolfer.aspx?IDTournament=238691466&amp;IDGolfer=57992192" TargetMode="External"/><Relationship Id="rId1355" Type="http://schemas.openxmlformats.org/officeDocument/2006/relationships/hyperlink" Target="http://www.cgf.cz/TournResultGolfer.aspx?IDTournament=263352730&amp;IDGolfer=28885425" TargetMode="External"/><Relationship Id="rId1562" Type="http://schemas.openxmlformats.org/officeDocument/2006/relationships/hyperlink" Target="http://www.cgf.cz/TournResultGolfer.aspx?IDTournament=288279575&amp;IDGolfer=240868936" TargetMode="External"/><Relationship Id="rId157" Type="http://schemas.openxmlformats.org/officeDocument/2006/relationships/hyperlink" Target="http://www.cgf.cz/TournResultGolfer.aspx?IDTournament=106541744&amp;IDGolfer=16542389" TargetMode="External"/><Relationship Id="rId364" Type="http://schemas.openxmlformats.org/officeDocument/2006/relationships/hyperlink" Target="http://www.cgf.cz/TournResultGolfer.aspx?IDTournament=141188760&amp;IDGolfer=38942775" TargetMode="External"/><Relationship Id="rId1008" Type="http://schemas.openxmlformats.org/officeDocument/2006/relationships/hyperlink" Target="http://www.cgf.cz/TournResultGolfer.aspx?IDTournament=202695504&amp;IDGolfer=42703454" TargetMode="External"/><Relationship Id="rId1215" Type="http://schemas.openxmlformats.org/officeDocument/2006/relationships/hyperlink" Target="http://www.cgf.cz/TournResultGolfer.aspx?IDTournament=241183483&amp;IDGolfer=89572073" TargetMode="External"/><Relationship Id="rId1422" Type="http://schemas.openxmlformats.org/officeDocument/2006/relationships/hyperlink" Target="http://www.cgf.cz/TournResultGolfer.aspx?IDTournament=263352730&amp;IDGolfer=16837652" TargetMode="External"/><Relationship Id="rId61" Type="http://schemas.openxmlformats.org/officeDocument/2006/relationships/hyperlink" Target="http://www.cgf.cz/TournResultGolfer.aspx?IDTournament=13172079&amp;IDGolfer=68490408" TargetMode="External"/><Relationship Id="rId571" Type="http://schemas.openxmlformats.org/officeDocument/2006/relationships/hyperlink" Target="http://www.cgf.cz/TournResultGolfer.aspx?IDTournament=153742920&amp;IDGolfer=2806737" TargetMode="External"/><Relationship Id="rId669" Type="http://schemas.openxmlformats.org/officeDocument/2006/relationships/hyperlink" Target="http://www.cgf.cz/TournResultGolfer.aspx?IDTournament=170922917&amp;IDGolfer=87662276" TargetMode="External"/><Relationship Id="rId876" Type="http://schemas.openxmlformats.org/officeDocument/2006/relationships/hyperlink" Target="http://www.cgf.cz/TournResultGolfer.aspx?IDTournament=202718473&amp;IDGolfer=96120488" TargetMode="External"/><Relationship Id="rId1299" Type="http://schemas.openxmlformats.org/officeDocument/2006/relationships/hyperlink" Target="http://www.cgf.cz/TournResultGolfer.aspx?IDTournament=271785116&amp;IDGolfer=45933227" TargetMode="External"/><Relationship Id="rId19" Type="http://schemas.openxmlformats.org/officeDocument/2006/relationships/hyperlink" Target="http://www.cgf.cz/TournResultGolfer.aspx?IDTournament=15089843&amp;IDGolfer=93717495" TargetMode="External"/><Relationship Id="rId224" Type="http://schemas.openxmlformats.org/officeDocument/2006/relationships/hyperlink" Target="http://www.cgf.cz/TournResultGolfer.aspx?IDTournament=109704887&amp;IDGolfer=84985239" TargetMode="External"/><Relationship Id="rId431" Type="http://schemas.openxmlformats.org/officeDocument/2006/relationships/hyperlink" Target="http://www.cgf.cz/TournResultGolfer.aspx?IDTournament=143659156&amp;IDGolfer=10981053" TargetMode="External"/><Relationship Id="rId529" Type="http://schemas.openxmlformats.org/officeDocument/2006/relationships/hyperlink" Target="http://www.cgf.cz/TournResultGolfer.aspx?IDTournament=126678300&amp;IDGolfer=52257638" TargetMode="External"/><Relationship Id="rId736" Type="http://schemas.openxmlformats.org/officeDocument/2006/relationships/hyperlink" Target="http://www.cgf.cz/TournResultGolfer.aspx?IDTournament=187571829&amp;IDGolfer=68364484" TargetMode="External"/><Relationship Id="rId1061" Type="http://schemas.openxmlformats.org/officeDocument/2006/relationships/hyperlink" Target="http://www.cgf.cz/TournResultGolfer.aspx?IDTournament=202695504&amp;IDGolfer=55318244" TargetMode="External"/><Relationship Id="rId1159" Type="http://schemas.openxmlformats.org/officeDocument/2006/relationships/hyperlink" Target="http://www.cgf.cz/TournResultGolfer.aspx?IDTournament=241145761&amp;IDGolfer=78042608" TargetMode="External"/><Relationship Id="rId1366" Type="http://schemas.openxmlformats.org/officeDocument/2006/relationships/hyperlink" Target="http://www.cgf.cz/TournResultGolfer.aspx?IDTournament=263352730&amp;IDGolfer=91504848" TargetMode="External"/><Relationship Id="rId168" Type="http://schemas.openxmlformats.org/officeDocument/2006/relationships/hyperlink" Target="http://www.cgf.cz/TournResultGolfer.aspx?IDTournament=115456228&amp;IDGolfer=94375838" TargetMode="External"/><Relationship Id="rId943" Type="http://schemas.openxmlformats.org/officeDocument/2006/relationships/hyperlink" Target="http://www.cgf.cz/TournResultGolfer.aspx?IDTournament=216028308&amp;IDGolfer=53683378" TargetMode="External"/><Relationship Id="rId1019" Type="http://schemas.openxmlformats.org/officeDocument/2006/relationships/hyperlink" Target="http://www.cgf.cz/TournResultGolfer.aspx?IDTournament=202695504&amp;IDGolfer=68490408" TargetMode="External"/><Relationship Id="rId1573" Type="http://schemas.openxmlformats.org/officeDocument/2006/relationships/hyperlink" Target="http://www.cgf.cz/TournResultGolfer.aspx?IDTournament=296365902&amp;IDGolfer=9828521" TargetMode="External"/><Relationship Id="rId72" Type="http://schemas.openxmlformats.org/officeDocument/2006/relationships/hyperlink" Target="http://www.cgf.cz/TournResultGolfer.aspx?IDTournament=13172079&amp;IDGolfer=88128583" TargetMode="External"/><Relationship Id="rId375" Type="http://schemas.openxmlformats.org/officeDocument/2006/relationships/hyperlink" Target="http://www.cgf.cz/TournResultGolfer.aspx?IDTournament=149030839&amp;IDGolfer=35547848" TargetMode="External"/><Relationship Id="rId582" Type="http://schemas.openxmlformats.org/officeDocument/2006/relationships/hyperlink" Target="http://www.cgf.cz/TournResultGolfer.aspx?IDTournament=153742920&amp;IDGolfer=35547848" TargetMode="External"/><Relationship Id="rId803" Type="http://schemas.openxmlformats.org/officeDocument/2006/relationships/hyperlink" Target="http://www.cgf.cz/TournResultGolfer.aspx?IDTournament=166082685&amp;IDGolfer=24165258" TargetMode="External"/><Relationship Id="rId1226" Type="http://schemas.openxmlformats.org/officeDocument/2006/relationships/hyperlink" Target="http://www.cgf.cz/TournResultGolfer.aspx?IDTournament=241183483&amp;IDGolfer=20125826" TargetMode="External"/><Relationship Id="rId1433" Type="http://schemas.openxmlformats.org/officeDocument/2006/relationships/hyperlink" Target="http://www.cgf.cz/TournResultGolfer.aspx?IDTournament=263352730&amp;IDGolfer=61508659" TargetMode="External"/><Relationship Id="rId3" Type="http://schemas.openxmlformats.org/officeDocument/2006/relationships/hyperlink" Target="http://www.cgf.cz/TournResultGolfer.aspx?IDTournament=70380389&amp;IDGolfer=3575563" TargetMode="External"/><Relationship Id="rId235" Type="http://schemas.openxmlformats.org/officeDocument/2006/relationships/hyperlink" Target="http://www.cgf.cz/TournResultGolfer.aspx?IDTournament=109704887&amp;IDGolfer=8113260" TargetMode="External"/><Relationship Id="rId442" Type="http://schemas.openxmlformats.org/officeDocument/2006/relationships/hyperlink" Target="http://www.cgf.cz/TournResultGolfer.aspx?IDTournament=143659156&amp;IDGolfer=40757934" TargetMode="External"/><Relationship Id="rId887" Type="http://schemas.openxmlformats.org/officeDocument/2006/relationships/hyperlink" Target="http://www.cgf.cz/TournResultGolfer.aspx?IDTournament=202718473&amp;IDGolfer=69540170" TargetMode="External"/><Relationship Id="rId1072" Type="http://schemas.openxmlformats.org/officeDocument/2006/relationships/hyperlink" Target="http://www.cgf.cz/TournResultGolfer.aspx?IDTournament=229404792&amp;IDGolfer=67633088" TargetMode="External"/><Relationship Id="rId1500" Type="http://schemas.openxmlformats.org/officeDocument/2006/relationships/hyperlink" Target="http://www.cgf.cz/TournResultGolfer.aspx?IDTournament=278798986&amp;IDGolfer=89792077" TargetMode="External"/><Relationship Id="rId302" Type="http://schemas.openxmlformats.org/officeDocument/2006/relationships/hyperlink" Target="http://www.cgf.cz/TournResultGolfer.aspx?IDTournament=124399766&amp;IDGolfer=79603867" TargetMode="External"/><Relationship Id="rId747" Type="http://schemas.openxmlformats.org/officeDocument/2006/relationships/hyperlink" Target="http://www.cgf.cz/TournResultGolfer.aspx?IDTournament=187571829&amp;IDGolfer=113842581" TargetMode="External"/><Relationship Id="rId954" Type="http://schemas.openxmlformats.org/officeDocument/2006/relationships/hyperlink" Target="http://www.cgf.cz/TournResultGolfer.aspx?IDTournament=216033114&amp;IDGolfer=9828521" TargetMode="External"/><Relationship Id="rId1377" Type="http://schemas.openxmlformats.org/officeDocument/2006/relationships/hyperlink" Target="http://www.cgf.cz/TournResultGolfer.aspx?IDTournament=263352730&amp;IDGolfer=8624323" TargetMode="External"/><Relationship Id="rId1584" Type="http://schemas.openxmlformats.org/officeDocument/2006/relationships/hyperlink" Target="http://www.cgf.cz/TournResultGolfer.aspx?IDTournament=296365902&amp;IDGolfer=123670101" TargetMode="External"/><Relationship Id="rId83" Type="http://schemas.openxmlformats.org/officeDocument/2006/relationships/hyperlink" Target="http://www.cgf.cz/TournResultGolfer.aspx?IDTournament=13172079&amp;IDGolfer=52929326" TargetMode="External"/><Relationship Id="rId179" Type="http://schemas.openxmlformats.org/officeDocument/2006/relationships/hyperlink" Target="http://www.cgf.cz/TournResultGolfer.aspx?IDTournament=105492382&amp;IDGolfer=35547848" TargetMode="External"/><Relationship Id="rId386" Type="http://schemas.openxmlformats.org/officeDocument/2006/relationships/hyperlink" Target="http://www.cgf.cz/TournResultGolfer.aspx?IDTournament=149030839&amp;IDGolfer=28016086" TargetMode="External"/><Relationship Id="rId593" Type="http://schemas.openxmlformats.org/officeDocument/2006/relationships/hyperlink" Target="http://www.cgf.cz/TournResultGolfer.aspx?IDTournament=153742920&amp;IDGolfer=20881572" TargetMode="External"/><Relationship Id="rId607" Type="http://schemas.openxmlformats.org/officeDocument/2006/relationships/hyperlink" Target="http://www.cgf.cz/TournResultGolfer.aspx?IDTournament=155493663&amp;IDGolfer=89572073" TargetMode="External"/><Relationship Id="rId814" Type="http://schemas.openxmlformats.org/officeDocument/2006/relationships/hyperlink" Target="http://www.cgf.cz/TournResultGolfer.aspx?IDTournament=167580395&amp;IDGolfer=90534371" TargetMode="External"/><Relationship Id="rId1237" Type="http://schemas.openxmlformats.org/officeDocument/2006/relationships/hyperlink" Target="http://www.cgf.cz/TournResultGolfer.aspx?IDTournament=241183483&amp;IDGolfer=62914952" TargetMode="External"/><Relationship Id="rId1444" Type="http://schemas.openxmlformats.org/officeDocument/2006/relationships/hyperlink" Target="http://www.cgf.cz/TournResultGolfer.aspx?IDTournament=263352730&amp;IDGolfer=84414085" TargetMode="External"/><Relationship Id="rId246" Type="http://schemas.openxmlformats.org/officeDocument/2006/relationships/hyperlink" Target="http://www.cgf.cz/TournResultGolfer.aspx?IDTournament=115484341&amp;IDGolfer=35547848" TargetMode="External"/><Relationship Id="rId453" Type="http://schemas.openxmlformats.org/officeDocument/2006/relationships/hyperlink" Target="http://www.cgf.cz/TournResultGolfer.aspx?IDTournament=143659156&amp;IDGolfer=102294422" TargetMode="External"/><Relationship Id="rId660" Type="http://schemas.openxmlformats.org/officeDocument/2006/relationships/hyperlink" Target="http://www.cgf.cz/TournResultGolfer.aspx?IDTournament=170905582&amp;IDGolfer=57992192" TargetMode="External"/><Relationship Id="rId898" Type="http://schemas.openxmlformats.org/officeDocument/2006/relationships/hyperlink" Target="http://www.cgf.cz/TournResultGolfer.aspx?IDTournament=211255369&amp;IDGolfer=10981053" TargetMode="External"/><Relationship Id="rId1083" Type="http://schemas.openxmlformats.org/officeDocument/2006/relationships/hyperlink" Target="http://www.cgf.cz/TournResultGolfer.aspx?IDTournament=102396361&amp;IDGolfer=29228919" TargetMode="External"/><Relationship Id="rId1290" Type="http://schemas.openxmlformats.org/officeDocument/2006/relationships/hyperlink" Target="http://www.cgf.cz/TournResultGolfer.aspx?IDTournament=271785116&amp;IDGolfer=23893631" TargetMode="External"/><Relationship Id="rId1304" Type="http://schemas.openxmlformats.org/officeDocument/2006/relationships/hyperlink" Target="http://www.cgf.cz/TournResultGolfer.aspx?IDTournament=267117707&amp;IDGolfer=41373123" TargetMode="External"/><Relationship Id="rId1511" Type="http://schemas.openxmlformats.org/officeDocument/2006/relationships/hyperlink" Target="http://www.cgf.cz/TournResultGolfer.aspx?IDTournament=278798986&amp;IDGolfer=27063596" TargetMode="External"/><Relationship Id="rId106" Type="http://schemas.openxmlformats.org/officeDocument/2006/relationships/hyperlink" Target="http://www.cgf.cz/TournResultGolfer.aspx?IDTournament=3939050&amp;IDGolfer=89572073" TargetMode="External"/><Relationship Id="rId313" Type="http://schemas.openxmlformats.org/officeDocument/2006/relationships/hyperlink" Target="http://www.cgf.cz/TournResultGolfer.aspx?IDTournament=124478749&amp;IDGolfer=9828521" TargetMode="External"/><Relationship Id="rId758" Type="http://schemas.openxmlformats.org/officeDocument/2006/relationships/hyperlink" Target="http://www.cgf.cz/TournResultGolfer.aspx?IDTournament=189802359&amp;IDGolfer=67932402" TargetMode="External"/><Relationship Id="rId965" Type="http://schemas.openxmlformats.org/officeDocument/2006/relationships/hyperlink" Target="http://www.cgf.cz/TournResultGolfer.aspx?IDTournament=216033114&amp;IDGolfer=41894776" TargetMode="External"/><Relationship Id="rId1150" Type="http://schemas.openxmlformats.org/officeDocument/2006/relationships/hyperlink" Target="http://www.cgf.cz/TournResultGolfer.aspx?IDTournament=241145761&amp;IDGolfer=89738264" TargetMode="External"/><Relationship Id="rId1388" Type="http://schemas.openxmlformats.org/officeDocument/2006/relationships/hyperlink" Target="http://www.cgf.cz/TournResultGolfer.aspx?IDTournament=263352730&amp;IDGolfer=9792870" TargetMode="External"/><Relationship Id="rId10" Type="http://schemas.openxmlformats.org/officeDocument/2006/relationships/hyperlink" Target="http://www.cgf.cz/TournResultGolfer.aspx?IDTournament=70380389&amp;IDGolfer=67440976" TargetMode="External"/><Relationship Id="rId94" Type="http://schemas.openxmlformats.org/officeDocument/2006/relationships/hyperlink" Target="http://www.cgf.cz/TournResultGolfer.aspx?IDTournament=83640759&amp;IDGolfer=89695919" TargetMode="External"/><Relationship Id="rId397" Type="http://schemas.openxmlformats.org/officeDocument/2006/relationships/hyperlink" Target="http://www.cgf.cz/TournResultGolfer.aspx?IDTournament=149030839&amp;IDGolfer=69531278" TargetMode="External"/><Relationship Id="rId520" Type="http://schemas.openxmlformats.org/officeDocument/2006/relationships/hyperlink" Target="http://www.cgf.cz/TournResultGolfer.aspx?IDTournament=126678300&amp;IDGolfer=68490408" TargetMode="External"/><Relationship Id="rId618" Type="http://schemas.openxmlformats.org/officeDocument/2006/relationships/hyperlink" Target="http://www.cgf.cz/TournResultGolfer.aspx?IDTournament=155493663&amp;IDGolfer=102055911" TargetMode="External"/><Relationship Id="rId825" Type="http://schemas.openxmlformats.org/officeDocument/2006/relationships/hyperlink" Target="http://www.cgf.cz/TournResultGolfer.aspx?IDTournament=167580395&amp;IDGolfer=78250922" TargetMode="External"/><Relationship Id="rId1248" Type="http://schemas.openxmlformats.org/officeDocument/2006/relationships/hyperlink" Target="http://www.cgf.cz/TournResultGolfer.aspx?IDTournament=241183483&amp;IDGolfer=58323888" TargetMode="External"/><Relationship Id="rId1455" Type="http://schemas.openxmlformats.org/officeDocument/2006/relationships/hyperlink" Target="http://www.cgf.cz/TournResultGolfer.aspx?IDTournament=278788790&amp;IDGolfer=27670432" TargetMode="External"/><Relationship Id="rId257" Type="http://schemas.openxmlformats.org/officeDocument/2006/relationships/hyperlink" Target="http://www.cgf.cz/TournResultGolfer.aspx?IDTournament=115484341&amp;IDGolfer=93717495" TargetMode="External"/><Relationship Id="rId464" Type="http://schemas.openxmlformats.org/officeDocument/2006/relationships/hyperlink" Target="http://www.cgf.cz/TournResultGolfer.aspx?IDTournament=143261333&amp;IDGolfer=71354689" TargetMode="External"/><Relationship Id="rId1010" Type="http://schemas.openxmlformats.org/officeDocument/2006/relationships/hyperlink" Target="http://www.cgf.cz/TournResultGolfer.aspx?IDTournament=202695504&amp;IDGolfer=28885425" TargetMode="External"/><Relationship Id="rId1094" Type="http://schemas.openxmlformats.org/officeDocument/2006/relationships/hyperlink" Target="http://www.cgf.cz/TournResultGolfer.aspx?IDTournament=102396361&amp;IDGolfer=28263632" TargetMode="External"/><Relationship Id="rId1108" Type="http://schemas.openxmlformats.org/officeDocument/2006/relationships/hyperlink" Target="http://www.cgf.cz/TournResultGolfer.aspx?IDTournament=102396361&amp;IDGolfer=48787840" TargetMode="External"/><Relationship Id="rId1315" Type="http://schemas.openxmlformats.org/officeDocument/2006/relationships/hyperlink" Target="http://www.cgf.cz/TournResultGolfer.aspx?IDTournament=267117707&amp;IDGolfer=99098124" TargetMode="External"/><Relationship Id="rId117" Type="http://schemas.openxmlformats.org/officeDocument/2006/relationships/hyperlink" Target="http://www.cgf.cz/TournResultGolfer.aspx?IDTournament=3939050&amp;IDGolfer=5767297" TargetMode="External"/><Relationship Id="rId671" Type="http://schemas.openxmlformats.org/officeDocument/2006/relationships/hyperlink" Target="http://www.cgf.cz/TournResultGolfer.aspx?IDTournament=170922917&amp;IDGolfer=40877280" TargetMode="External"/><Relationship Id="rId769" Type="http://schemas.openxmlformats.org/officeDocument/2006/relationships/hyperlink" Target="http://www.cgf.cz/TournResultGolfer.aspx?IDTournament=166082685&amp;IDGolfer=118104647" TargetMode="External"/><Relationship Id="rId976" Type="http://schemas.openxmlformats.org/officeDocument/2006/relationships/hyperlink" Target="http://www.cgf.cz/TournResultGolfer.aspx?IDTournament=226824601&amp;IDGolfer=98498049" TargetMode="External"/><Relationship Id="rId1399" Type="http://schemas.openxmlformats.org/officeDocument/2006/relationships/hyperlink" Target="http://www.cgf.cz/TournResultGolfer.aspx?IDTournament=263352730&amp;IDGolfer=41073990" TargetMode="External"/><Relationship Id="rId324" Type="http://schemas.openxmlformats.org/officeDocument/2006/relationships/hyperlink" Target="http://www.cgf.cz/TournResultGolfer.aspx?IDTournament=124478749&amp;IDGolfer=2806737" TargetMode="External"/><Relationship Id="rId531" Type="http://schemas.openxmlformats.org/officeDocument/2006/relationships/hyperlink" Target="http://www.cgf.cz/TournResultGolfer.aspx?IDTournament=126678300&amp;IDGolfer=69540170" TargetMode="External"/><Relationship Id="rId629" Type="http://schemas.openxmlformats.org/officeDocument/2006/relationships/hyperlink" Target="http://www.cgf.cz/TournResultGolfer.aspx?IDTournament=166518725&amp;IDGolfer=40877280" TargetMode="External"/><Relationship Id="rId1161" Type="http://schemas.openxmlformats.org/officeDocument/2006/relationships/hyperlink" Target="http://www.cgf.cz/TournResultGolfer.aspx?IDTournament=241145761&amp;IDGolfer=28301015" TargetMode="External"/><Relationship Id="rId1259" Type="http://schemas.openxmlformats.org/officeDocument/2006/relationships/hyperlink" Target="http://www.cgf.cz/TournResultGolfer.aspx?IDTournament=263251584&amp;IDGolfer=165182197" TargetMode="External"/><Relationship Id="rId1466" Type="http://schemas.openxmlformats.org/officeDocument/2006/relationships/hyperlink" Target="http://www.cgf.cz/TournResultGolfer.aspx?IDTournament=278788790&amp;IDGolfer=73059530" TargetMode="External"/><Relationship Id="rId836" Type="http://schemas.openxmlformats.org/officeDocument/2006/relationships/hyperlink" Target="http://www.cgf.cz/TournResultGolfer.aspx?IDTournament=167580395&amp;IDGolfer=41906913" TargetMode="External"/><Relationship Id="rId1021" Type="http://schemas.openxmlformats.org/officeDocument/2006/relationships/hyperlink" Target="http://www.cgf.cz/TournResultGolfer.aspx?IDTournament=202695504&amp;IDGolfer=27670432" TargetMode="External"/><Relationship Id="rId1119" Type="http://schemas.openxmlformats.org/officeDocument/2006/relationships/hyperlink" Target="http://www.cgf.cz/TournResultGolfer.aspx?IDTournament=102396361&amp;IDGolfer=83885008" TargetMode="External"/><Relationship Id="rId903" Type="http://schemas.openxmlformats.org/officeDocument/2006/relationships/hyperlink" Target="http://www.cgf.cz/TournResultGolfer.aspx?IDTournament=211255369&amp;IDGolfer=27670432" TargetMode="External"/><Relationship Id="rId1326" Type="http://schemas.openxmlformats.org/officeDocument/2006/relationships/hyperlink" Target="http://www.cgf.cz/TournResultGolfer.aspx?IDTournament=267117707&amp;IDGolfer=26460869" TargetMode="External"/><Relationship Id="rId1533" Type="http://schemas.openxmlformats.org/officeDocument/2006/relationships/hyperlink" Target="http://www.cgf.cz/TournResultGolfer.aspx?IDTournament=288274148&amp;IDGolfer=279397318" TargetMode="External"/><Relationship Id="rId32" Type="http://schemas.openxmlformats.org/officeDocument/2006/relationships/hyperlink" Target="http://www.cgf.cz/TournResultGolfer.aspx?IDTournament=15089843&amp;IDGolfer=9792870" TargetMode="External"/><Relationship Id="rId181" Type="http://schemas.openxmlformats.org/officeDocument/2006/relationships/hyperlink" Target="http://www.cgf.cz/TournResultGolfer.aspx?IDTournament=105492382&amp;IDGolfer=34651701" TargetMode="External"/><Relationship Id="rId279" Type="http://schemas.openxmlformats.org/officeDocument/2006/relationships/hyperlink" Target="http://www.cgf.cz/TournResultGolfer.aspx?IDTournament=121948457&amp;IDGolfer=102055911" TargetMode="External"/><Relationship Id="rId486" Type="http://schemas.openxmlformats.org/officeDocument/2006/relationships/hyperlink" Target="http://www.cgf.cz/TournResultGolfer.aspx?IDTournament=125791805&amp;IDGolfer=41741450" TargetMode="External"/><Relationship Id="rId693" Type="http://schemas.openxmlformats.org/officeDocument/2006/relationships/hyperlink" Target="http://www.cgf.cz/TournResultGolfer.aspx?IDTournament=180196325&amp;IDGolfer=69540170" TargetMode="External"/><Relationship Id="rId139" Type="http://schemas.openxmlformats.org/officeDocument/2006/relationships/hyperlink" Target="http://www.cgf.cz/TournResultGolfer.aspx?IDTournament=103447546&amp;IDGolfer=89572073" TargetMode="External"/><Relationship Id="rId346" Type="http://schemas.openxmlformats.org/officeDocument/2006/relationships/hyperlink" Target="http://www.cgf.cz/TournResultGolfer.aspx?IDTournament=141188760&amp;IDGolfer=82544631" TargetMode="External"/><Relationship Id="rId553" Type="http://schemas.openxmlformats.org/officeDocument/2006/relationships/hyperlink" Target="http://www.cgf.cz/TournResultGolfer.aspx?IDTournament=126678300&amp;IDGolfer=51740141" TargetMode="External"/><Relationship Id="rId760" Type="http://schemas.openxmlformats.org/officeDocument/2006/relationships/hyperlink" Target="http://www.cgf.cz/TournResultGolfer.aspx?IDTournament=189802359&amp;IDGolfer=49926171" TargetMode="External"/><Relationship Id="rId998" Type="http://schemas.openxmlformats.org/officeDocument/2006/relationships/hyperlink" Target="http://www.cgf.cz/TournResultGolfer.aspx?IDTournament=229386314&amp;IDGolfer=47798838" TargetMode="External"/><Relationship Id="rId1183" Type="http://schemas.openxmlformats.org/officeDocument/2006/relationships/hyperlink" Target="http://www.cgf.cz/TournResultGolfer.aspx?IDTournament=238712050&amp;IDGolfer=174573616" TargetMode="External"/><Relationship Id="rId1390" Type="http://schemas.openxmlformats.org/officeDocument/2006/relationships/hyperlink" Target="http://www.cgf.cz/TournResultGolfer.aspx?IDTournament=263352730&amp;IDGolfer=33532970" TargetMode="External"/><Relationship Id="rId206" Type="http://schemas.openxmlformats.org/officeDocument/2006/relationships/hyperlink" Target="http://www.cgf.cz/TournResultGolfer.aspx?IDTournament=105492382&amp;IDGolfer=64576649" TargetMode="External"/><Relationship Id="rId413" Type="http://schemas.openxmlformats.org/officeDocument/2006/relationships/hyperlink" Target="http://www.cgf.cz/TournResultGolfer.aspx?IDTournament=143659156&amp;IDGolfer=22951198" TargetMode="External"/><Relationship Id="rId858" Type="http://schemas.openxmlformats.org/officeDocument/2006/relationships/hyperlink" Target="http://www.cgf.cz/TournResultGolfer.aspx?IDTournament=201950964&amp;IDGolfer=69540170" TargetMode="External"/><Relationship Id="rId1043" Type="http://schemas.openxmlformats.org/officeDocument/2006/relationships/hyperlink" Target="http://www.cgf.cz/TournResultGolfer.aspx?IDTournament=202695504&amp;IDGolfer=9792870" TargetMode="External"/><Relationship Id="rId1488" Type="http://schemas.openxmlformats.org/officeDocument/2006/relationships/hyperlink" Target="http://www.cgf.cz/TournResultGolfer.aspx?IDTournament=278799778&amp;IDGolfer=240868936" TargetMode="External"/><Relationship Id="rId620" Type="http://schemas.openxmlformats.org/officeDocument/2006/relationships/hyperlink" Target="http://www.cgf.cz/TournResultGolfer.aspx?IDTournament=155493663&amp;IDGolfer=138775775" TargetMode="External"/><Relationship Id="rId718" Type="http://schemas.openxmlformats.org/officeDocument/2006/relationships/hyperlink" Target="http://www.cgf.cz/TournResultGolfer.aspx?IDTournament=181140680&amp;IDGolfer=52235239" TargetMode="External"/><Relationship Id="rId925" Type="http://schemas.openxmlformats.org/officeDocument/2006/relationships/hyperlink" Target="http://www.cgf.cz/TournResultGolfer.aspx?IDTournament=216028308&amp;IDGolfer=71835843" TargetMode="External"/><Relationship Id="rId1250" Type="http://schemas.openxmlformats.org/officeDocument/2006/relationships/hyperlink" Target="http://www.cgf.cz/TournResultGolfer.aspx?IDTournament=241183483&amp;IDGolfer=33854185" TargetMode="External"/><Relationship Id="rId1348" Type="http://schemas.openxmlformats.org/officeDocument/2006/relationships/hyperlink" Target="http://www.cgf.cz/TournResultGolfer.aspx?IDTournament=273411776&amp;IDGolfer=66875842" TargetMode="External"/><Relationship Id="rId1555" Type="http://schemas.openxmlformats.org/officeDocument/2006/relationships/hyperlink" Target="http://www.cgf.cz/TournResultGolfer.aspx?IDTournament=288279575&amp;IDGolfer=240867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1605"/>
  <sheetViews>
    <sheetView tabSelected="1" zoomScale="70" zoomScaleNormal="70" workbookViewId="0">
      <pane xSplit="1" ySplit="14" topLeftCell="B1599" activePane="bottomRight" state="frozen"/>
      <selection pane="topRight" activeCell="B1" sqref="B1"/>
      <selection pane="bottomLeft" activeCell="A3" sqref="A3"/>
      <selection pane="bottomRight" activeCell="B1" sqref="B1:S1"/>
    </sheetView>
  </sheetViews>
  <sheetFormatPr defaultColWidth="6.140625" defaultRowHeight="34.5" customHeight="1"/>
  <cols>
    <col min="1" max="1" width="10.5703125" customWidth="1"/>
    <col min="2" max="19" width="6.140625" style="84" customWidth="1"/>
    <col min="20" max="20" width="10.7109375" style="32" customWidth="1"/>
    <col min="21" max="21" width="11.140625" style="99" customWidth="1"/>
    <col min="22" max="22" width="17.42578125" style="41" customWidth="1"/>
    <col min="23" max="23" width="6.7109375" style="51" customWidth="1"/>
    <col min="24" max="24" width="10.28515625" customWidth="1"/>
    <col min="25" max="25" width="8.85546875" customWidth="1"/>
    <col min="26" max="26" width="9.7109375" customWidth="1"/>
    <col min="27" max="27" width="8.42578125" customWidth="1"/>
    <col min="28" max="28" width="10" customWidth="1"/>
    <col min="29" max="29" width="7.42578125" customWidth="1"/>
    <col min="30" max="30" width="9.140625" customWidth="1"/>
  </cols>
  <sheetData>
    <row r="1" spans="1:32" ht="18.75" customHeight="1">
      <c r="B1" s="64">
        <f t="shared" ref="B1:J1" si="0">SUBTOTAL(9,B15:B999996)/SUBTOTAL(102,B15:B999996)</f>
        <v>4.6117496807151976</v>
      </c>
      <c r="C1" s="64">
        <f t="shared" si="0"/>
        <v>4.9462783171521032</v>
      </c>
      <c r="D1" s="64">
        <f t="shared" si="0"/>
        <v>7.2074235807860259</v>
      </c>
      <c r="E1" s="64">
        <f t="shared" si="0"/>
        <v>7.0006793478260869</v>
      </c>
      <c r="F1" s="64">
        <f t="shared" si="0"/>
        <v>5.7646293888166449</v>
      </c>
      <c r="G1" s="64">
        <f t="shared" si="0"/>
        <v>4.8308681672025724</v>
      </c>
      <c r="H1" s="64">
        <f t="shared" si="0"/>
        <v>5.4300319488817888</v>
      </c>
      <c r="I1" s="64">
        <f t="shared" si="0"/>
        <v>4.896485623003195</v>
      </c>
      <c r="J1" s="64">
        <f t="shared" si="0"/>
        <v>5.3046875</v>
      </c>
      <c r="K1" s="64">
        <f>SUBTOTAL(9,K15:K999995)/SUBTOTAL(102,K15:K999995)</f>
        <v>4.5516693163751984</v>
      </c>
      <c r="L1" s="64">
        <f t="shared" ref="L1:S1" si="1">SUBTOTAL(9,L15:L999996)/SUBTOTAL(102,L15:L999996)</f>
        <v>4.83652312599681</v>
      </c>
      <c r="M1" s="64">
        <f t="shared" si="1"/>
        <v>7.0226039783001806</v>
      </c>
      <c r="N1" s="64">
        <f t="shared" si="1"/>
        <v>6.8763575605680867</v>
      </c>
      <c r="O1" s="64">
        <f t="shared" si="1"/>
        <v>5.5919678714859442</v>
      </c>
      <c r="P1" s="64">
        <f t="shared" si="1"/>
        <v>4.7264752791068583</v>
      </c>
      <c r="Q1" s="64">
        <f t="shared" si="1"/>
        <v>5.3280507131537238</v>
      </c>
      <c r="R1" s="64">
        <f t="shared" si="1"/>
        <v>4.8009516256938936</v>
      </c>
      <c r="S1" s="64">
        <f t="shared" si="1"/>
        <v>5.3057583130575834</v>
      </c>
      <c r="T1" s="42" t="s">
        <v>1077</v>
      </c>
      <c r="U1" s="98"/>
      <c r="V1" s="43"/>
      <c r="W1" s="50"/>
      <c r="X1" s="42"/>
      <c r="Y1" s="42"/>
      <c r="Z1" s="42"/>
      <c r="AA1" s="42"/>
    </row>
    <row r="2" spans="1:32" ht="18.75" customHeight="1">
      <c r="B2" s="89">
        <v>3</v>
      </c>
      <c r="C2" s="89">
        <v>3</v>
      </c>
      <c r="D2" s="89">
        <v>4</v>
      </c>
      <c r="E2" s="89">
        <v>5</v>
      </c>
      <c r="F2" s="89">
        <v>4</v>
      </c>
      <c r="G2" s="89">
        <v>3</v>
      </c>
      <c r="H2" s="89">
        <v>4</v>
      </c>
      <c r="I2" s="89">
        <v>3</v>
      </c>
      <c r="J2" s="89">
        <v>4</v>
      </c>
      <c r="K2" s="89">
        <v>3</v>
      </c>
      <c r="L2" s="89">
        <v>3</v>
      </c>
      <c r="M2" s="89">
        <v>4</v>
      </c>
      <c r="N2" s="89">
        <v>5</v>
      </c>
      <c r="O2" s="89">
        <v>4</v>
      </c>
      <c r="P2" s="89">
        <v>3</v>
      </c>
      <c r="Q2" s="89">
        <v>4</v>
      </c>
      <c r="R2" s="89">
        <v>3</v>
      </c>
      <c r="S2" s="89">
        <v>4</v>
      </c>
    </row>
    <row r="3" spans="1:32" ht="18.75" customHeight="1">
      <c r="A3" s="91" t="s">
        <v>1076</v>
      </c>
      <c r="B3" s="92">
        <f t="shared" ref="B3:J3" si="2">COUNTIF(B15:B99996,"---")</f>
        <v>25</v>
      </c>
      <c r="C3" s="92">
        <f t="shared" si="2"/>
        <v>46</v>
      </c>
      <c r="D3" s="92">
        <f t="shared" si="2"/>
        <v>217</v>
      </c>
      <c r="E3" s="92">
        <f t="shared" si="2"/>
        <v>119</v>
      </c>
      <c r="F3" s="92">
        <f t="shared" si="2"/>
        <v>53</v>
      </c>
      <c r="G3" s="92">
        <f t="shared" si="2"/>
        <v>36</v>
      </c>
      <c r="H3" s="92">
        <f t="shared" si="2"/>
        <v>26</v>
      </c>
      <c r="I3" s="92">
        <f t="shared" si="2"/>
        <v>26</v>
      </c>
      <c r="J3" s="92">
        <f t="shared" si="2"/>
        <v>55</v>
      </c>
      <c r="K3" s="92">
        <f>COUNTIF(K15:K99995,"---")</f>
        <v>29</v>
      </c>
      <c r="L3" s="92">
        <f t="shared" ref="L3:S3" si="3">COUNTIF(L15:L99996,"---")</f>
        <v>33</v>
      </c>
      <c r="M3" s="92">
        <f t="shared" si="3"/>
        <v>181</v>
      </c>
      <c r="N3" s="92">
        <f t="shared" si="3"/>
        <v>90</v>
      </c>
      <c r="O3" s="92">
        <f t="shared" si="3"/>
        <v>42</v>
      </c>
      <c r="P3" s="92">
        <f t="shared" si="3"/>
        <v>33</v>
      </c>
      <c r="Q3" s="92">
        <f t="shared" si="3"/>
        <v>25</v>
      </c>
      <c r="R3" s="92">
        <f t="shared" si="3"/>
        <v>26</v>
      </c>
      <c r="S3" s="92">
        <f t="shared" si="3"/>
        <v>54</v>
      </c>
      <c r="T3" s="91" t="s">
        <v>1076</v>
      </c>
    </row>
    <row r="4" spans="1:32" ht="18.75" customHeight="1">
      <c r="A4" s="91" t="s">
        <v>1075</v>
      </c>
      <c r="B4" s="92">
        <f>COUNTIF(B15:B99997,"&gt;=7")</f>
        <v>109</v>
      </c>
      <c r="C4" s="92">
        <f>COUNTIF(C15:C99997,"&gt;=7")</f>
        <v>164</v>
      </c>
      <c r="D4" s="92">
        <f>COUNTIF(D15:D99997,"&gt;=8")</f>
        <v>528</v>
      </c>
      <c r="E4" s="92">
        <f>COUNTIF(E15:E99997,"&gt;=9")</f>
        <v>235</v>
      </c>
      <c r="F4" s="92">
        <f>COUNTIF(F15:F99997,"&gt;=8")</f>
        <v>169</v>
      </c>
      <c r="G4" s="92">
        <f>COUNTIF(G15:G99997,"&gt;=7")</f>
        <v>168</v>
      </c>
      <c r="H4" s="92">
        <f>COUNTIF(H15:H99997,"&gt;=8")</f>
        <v>119</v>
      </c>
      <c r="I4" s="92">
        <f>COUNTIF(I15:I99997,"&gt;=7")</f>
        <v>158</v>
      </c>
      <c r="J4" s="92">
        <f>COUNTIF(J15:J99997,"&gt;=8")</f>
        <v>118</v>
      </c>
      <c r="K4" s="92">
        <f>COUNTIF(K15:K99996,"&gt;=7")</f>
        <v>86</v>
      </c>
      <c r="L4" s="92">
        <f t="shared" ref="L4" si="4">COUNTIF(L15:L99997,"&gt;=7")</f>
        <v>110</v>
      </c>
      <c r="M4" s="92">
        <f>COUNTIF(M15:M99997,"&gt;=8")</f>
        <v>363</v>
      </c>
      <c r="N4" s="92">
        <f>COUNTIF(N15:N99997,"&gt;=9")</f>
        <v>165</v>
      </c>
      <c r="O4" s="92">
        <f>COUNTIF(O15:O99997,"&gt;=8")</f>
        <v>119</v>
      </c>
      <c r="P4" s="92">
        <f>COUNTIF(P15:P99997,"&gt;=7")</f>
        <v>109</v>
      </c>
      <c r="Q4" s="92">
        <f>COUNTIF(Q15:Q99997,"&gt;=8")</f>
        <v>75</v>
      </c>
      <c r="R4" s="92">
        <f>COUNTIF(R15:R99997,"&gt;=7")</f>
        <v>113</v>
      </c>
      <c r="S4" s="92">
        <f>COUNTIF(S15:S99997,"&gt;=8")</f>
        <v>77</v>
      </c>
      <c r="T4" s="91" t="s">
        <v>1075</v>
      </c>
    </row>
    <row r="5" spans="1:32" ht="18.75" customHeight="1">
      <c r="A5" s="91" t="s">
        <v>1074</v>
      </c>
      <c r="B5" s="92">
        <f>COUNTIF(B15:B99997,6)</f>
        <v>179</v>
      </c>
      <c r="C5" s="92">
        <f>COUNTIF(C15:C99997,6)</f>
        <v>278</v>
      </c>
      <c r="D5" s="92">
        <f>COUNTIF(D15:D99997,7)</f>
        <v>352</v>
      </c>
      <c r="E5" s="92">
        <f>COUNTIF(E15:E99997,8)</f>
        <v>261</v>
      </c>
      <c r="F5" s="92">
        <f>COUNTIF(F15:F99997,7)</f>
        <v>254</v>
      </c>
      <c r="G5" s="92">
        <f>COUNTIF(G15:G99997,6)</f>
        <v>221</v>
      </c>
      <c r="H5" s="92">
        <f>COUNTIF(H15:H99997,7)</f>
        <v>196</v>
      </c>
      <c r="I5" s="92">
        <f>COUNTIF(I15:I99997,6)</f>
        <v>254</v>
      </c>
      <c r="J5" s="92">
        <f>COUNTIF(J15:J99997,7)</f>
        <v>166</v>
      </c>
      <c r="K5" s="92">
        <f>COUNTIF(K15:K99996,6)</f>
        <v>146</v>
      </c>
      <c r="L5" s="92">
        <f>COUNTIF(L15:L99997,6)</f>
        <v>199</v>
      </c>
      <c r="M5" s="92">
        <f>COUNTIF(M15:M99997,7)</f>
        <v>294</v>
      </c>
      <c r="N5" s="92">
        <f>COUNTIF(N15:N99997,8)</f>
        <v>195</v>
      </c>
      <c r="O5" s="92">
        <f>COUNTIF(O15:O99997,7)</f>
        <v>160</v>
      </c>
      <c r="P5" s="92">
        <f>COUNTIF(P15:P99997,6)</f>
        <v>166</v>
      </c>
      <c r="Q5" s="92">
        <f>COUNTIF(Q15:Q99997,7)</f>
        <v>133</v>
      </c>
      <c r="R5" s="92">
        <f>COUNTIF(R15:R99997,6)</f>
        <v>188</v>
      </c>
      <c r="S5" s="92">
        <f>COUNTIF(S15:S99997,7)</f>
        <v>136</v>
      </c>
      <c r="T5" s="91" t="s">
        <v>1074</v>
      </c>
    </row>
    <row r="6" spans="1:32" ht="18.75" customHeight="1">
      <c r="A6" s="91" t="s">
        <v>1073</v>
      </c>
      <c r="B6" s="92">
        <f>COUNTIF(B15:B99997,5)</f>
        <v>461</v>
      </c>
      <c r="C6" s="92">
        <f>COUNTIF(C15:C99997,5)</f>
        <v>502</v>
      </c>
      <c r="D6" s="92">
        <f>COUNTIF(D15:D99997,6)</f>
        <v>334</v>
      </c>
      <c r="E6" s="92">
        <f>COUNTIF(E15:E99997,7)</f>
        <v>358</v>
      </c>
      <c r="F6" s="92">
        <f>COUNTIF(F15:F99997,6)</f>
        <v>389</v>
      </c>
      <c r="G6" s="92">
        <f>COUNTIF(G15:G99997,5)</f>
        <v>449</v>
      </c>
      <c r="H6" s="92">
        <f>COUNTIF(H15:H99997,6)</f>
        <v>355</v>
      </c>
      <c r="I6" s="92">
        <f>COUNTIF(I15:I99997,5)</f>
        <v>512</v>
      </c>
      <c r="J6" s="92">
        <f>COUNTIF(J15:J99997,6)</f>
        <v>290</v>
      </c>
      <c r="K6" s="92">
        <f>COUNTIF(K15:K99996,5)</f>
        <v>331</v>
      </c>
      <c r="L6" s="92">
        <f>COUNTIF(L15:L99997,5)</f>
        <v>419</v>
      </c>
      <c r="M6" s="92">
        <f>COUNTIF(M15:M99997,6)</f>
        <v>304</v>
      </c>
      <c r="N6" s="92">
        <f>COUNTIF(N15:N99997,7)</f>
        <v>307</v>
      </c>
      <c r="O6" s="92">
        <f>COUNTIF(O15:O99997,6)</f>
        <v>306</v>
      </c>
      <c r="P6" s="92">
        <f>COUNTIF(P15:P99997,5)</f>
        <v>372</v>
      </c>
      <c r="Q6" s="92">
        <f>COUNTIF(Q15:Q99997,6)</f>
        <v>301</v>
      </c>
      <c r="R6" s="92">
        <f>COUNTIF(R15:R99997,5)</f>
        <v>384</v>
      </c>
      <c r="S6" s="92">
        <f>COUNTIF(S15:S99997,6)</f>
        <v>254</v>
      </c>
      <c r="T6" s="91" t="s">
        <v>1073</v>
      </c>
    </row>
    <row r="7" spans="1:32" ht="18.75" customHeight="1">
      <c r="A7" s="91" t="s">
        <v>1072</v>
      </c>
      <c r="B7" s="92">
        <f>COUNTIF(B15:B99997,4)</f>
        <v>597</v>
      </c>
      <c r="C7" s="92">
        <f>COUNTIF(C15:C99997,4)</f>
        <v>457</v>
      </c>
      <c r="D7" s="92">
        <f>COUNTIF(D15:D99997,5)</f>
        <v>143</v>
      </c>
      <c r="E7" s="92">
        <f>COUNTIF(E15:E99997,6)</f>
        <v>398</v>
      </c>
      <c r="F7" s="92">
        <f>COUNTIF(F15:F99997,5)</f>
        <v>443</v>
      </c>
      <c r="G7" s="92">
        <f>COUNTIF(G15:G99997,4)</f>
        <v>527</v>
      </c>
      <c r="H7" s="92">
        <f>COUNTIF(H15:H99997,5)</f>
        <v>474</v>
      </c>
      <c r="I7" s="92">
        <f>COUNTIF(I15:I99997,4)</f>
        <v>497</v>
      </c>
      <c r="J7" s="92">
        <f>COUNTIF(J15:J99997,5)</f>
        <v>468</v>
      </c>
      <c r="K7" s="92">
        <f>COUNTIF(K15:K99996,4)</f>
        <v>483</v>
      </c>
      <c r="L7" s="92">
        <f>COUNTIF(L15:L99997,4)</f>
        <v>399</v>
      </c>
      <c r="M7" s="92">
        <f>COUNTIF(M15:M99997,5)</f>
        <v>132</v>
      </c>
      <c r="N7" s="92">
        <f>COUNTIF(N15:N99997,6)</f>
        <v>332</v>
      </c>
      <c r="O7" s="92">
        <f>COUNTIF(O15:O99997,5)</f>
        <v>392</v>
      </c>
      <c r="P7" s="92">
        <f>COUNTIF(P15:P99997,4)</f>
        <v>452</v>
      </c>
      <c r="Q7" s="92">
        <f>COUNTIF(Q15:Q99997,5)</f>
        <v>389</v>
      </c>
      <c r="R7" s="92">
        <f>COUNTIF(R15:R99997,4)</f>
        <v>449</v>
      </c>
      <c r="S7" s="92">
        <f>COUNTIF(S15:S99997,5)</f>
        <v>362</v>
      </c>
      <c r="T7" s="91" t="s">
        <v>1072</v>
      </c>
    </row>
    <row r="8" spans="1:32" ht="18.75" customHeight="1">
      <c r="A8" s="91" t="s">
        <v>1071</v>
      </c>
      <c r="B8" s="92">
        <f>COUNTIF(B15:B99997,3)</f>
        <v>207</v>
      </c>
      <c r="C8" s="92">
        <f>COUNTIF(C15:C99997,3)</f>
        <v>138</v>
      </c>
      <c r="D8" s="92">
        <f>COUNTIF(D15:D99997,4)</f>
        <v>17</v>
      </c>
      <c r="E8" s="92">
        <f>COUNTIF(E15:E99997,5)</f>
        <v>194</v>
      </c>
      <c r="F8" s="92">
        <f>COUNTIF(F15:F99997,4)</f>
        <v>261</v>
      </c>
      <c r="G8" s="92">
        <f>COUNTIF(G15:G99997,3)</f>
        <v>179</v>
      </c>
      <c r="H8" s="92">
        <f>COUNTIF(H15:H99997,4)</f>
        <v>364</v>
      </c>
      <c r="I8" s="92">
        <f>COUNTIF(I15:I99997,3)</f>
        <v>131</v>
      </c>
      <c r="J8" s="92">
        <f>COUNTIF(J15:J99997,4)</f>
        <v>416</v>
      </c>
      <c r="K8" s="92">
        <f>COUNTIF(K15:K99996,3)</f>
        <v>201</v>
      </c>
      <c r="L8" s="92">
        <f>COUNTIF(L15:L99997,3)</f>
        <v>121</v>
      </c>
      <c r="M8" s="92">
        <f>COUNTIF(M15:M99997,4)</f>
        <v>12</v>
      </c>
      <c r="N8" s="92">
        <f>COUNTIF(N15:N99997,5)</f>
        <v>176</v>
      </c>
      <c r="O8" s="92">
        <f>COUNTIF(O15:O99997,4)</f>
        <v>243</v>
      </c>
      <c r="P8" s="92">
        <f>COUNTIF(P15:P99997,3)</f>
        <v>146</v>
      </c>
      <c r="Q8" s="92">
        <f>COUNTIF(Q15:Q99997,4)</f>
        <v>324</v>
      </c>
      <c r="R8" s="92">
        <f>COUNTIF(R15:R99997,3)</f>
        <v>119</v>
      </c>
      <c r="S8" s="92">
        <f>COUNTIF(S15:S99997,4)</f>
        <v>342</v>
      </c>
      <c r="T8" s="91" t="s">
        <v>1071</v>
      </c>
    </row>
    <row r="9" spans="1:32" ht="18.75" customHeight="1">
      <c r="A9" s="91" t="s">
        <v>1070</v>
      </c>
      <c r="B9" s="92">
        <f>COUNTIF(B15:B9998,2)</f>
        <v>13</v>
      </c>
      <c r="C9" s="92">
        <f>COUNTIF(C15:C9998,2)</f>
        <v>6</v>
      </c>
      <c r="D9" s="92">
        <f>COUNTIF(D15:D9998,3)</f>
        <v>0</v>
      </c>
      <c r="E9" s="92">
        <f>COUNTIF(E15:E9998,4)</f>
        <v>25</v>
      </c>
      <c r="F9" s="92">
        <f>COUNTIF(F15:F9998,3)</f>
        <v>22</v>
      </c>
      <c r="G9" s="92">
        <f>COUNTIF(G15:G9998,2)</f>
        <v>11</v>
      </c>
      <c r="H9" s="92">
        <f>COUNTIF(H15:H9998,3)</f>
        <v>55</v>
      </c>
      <c r="I9" s="92">
        <f>COUNTIF(I15:I9998,2)</f>
        <v>13</v>
      </c>
      <c r="J9" s="92">
        <f>COUNTIF(J15:J9998,3)</f>
        <v>77</v>
      </c>
      <c r="K9" s="92">
        <f>COUNTIF(K15:K9997,2)</f>
        <v>11</v>
      </c>
      <c r="L9" s="92">
        <f>COUNTIF(L15:L9998,2)</f>
        <v>6</v>
      </c>
      <c r="M9" s="92">
        <f>COUNTIF(M15:M9998,3)</f>
        <v>1</v>
      </c>
      <c r="N9" s="92">
        <f>COUNTIF(N15:N9998,4)</f>
        <v>22</v>
      </c>
      <c r="O9" s="92">
        <f>COUNTIF(O15:O9998,3)</f>
        <v>25</v>
      </c>
      <c r="P9" s="92">
        <f>COUNTIF(P15:P9998,2)</f>
        <v>8</v>
      </c>
      <c r="Q9" s="92">
        <f>COUNTIF(Q15:Q9998,3)</f>
        <v>40</v>
      </c>
      <c r="R9" s="92">
        <f>COUNTIF(R15:R9998,2)</f>
        <v>8</v>
      </c>
      <c r="S9" s="92">
        <f>COUNTIF(S15:S9998,3)</f>
        <v>62</v>
      </c>
      <c r="T9" s="91" t="s">
        <v>1070</v>
      </c>
    </row>
    <row r="10" spans="1:32" ht="18.75" customHeight="1">
      <c r="A10" s="91" t="s">
        <v>1069</v>
      </c>
      <c r="B10" s="92">
        <f>COUNTIF(B15:B9998,1)</f>
        <v>0</v>
      </c>
      <c r="C10" s="92">
        <f>COUNTIF(C15:C9998,1)</f>
        <v>0</v>
      </c>
      <c r="D10" s="92">
        <f>COUNTIF(D15:D9998,2)</f>
        <v>0</v>
      </c>
      <c r="E10" s="92">
        <f>COUNTIF(E15:E9998,3)</f>
        <v>1</v>
      </c>
      <c r="F10" s="92">
        <f>COUNTIF(F15:F9998,2)</f>
        <v>0</v>
      </c>
      <c r="G10" s="92">
        <f>COUNTIF(G15:G9998,1)</f>
        <v>0</v>
      </c>
      <c r="H10" s="92">
        <f>COUNTIF(H15:H9998,2)</f>
        <v>2</v>
      </c>
      <c r="I10" s="92">
        <f>COUNTIF(I15:I9998,1)</f>
        <v>0</v>
      </c>
      <c r="J10" s="92">
        <f>COUNTIF(J15:J9998,2)</f>
        <v>1</v>
      </c>
      <c r="K10" s="92">
        <f>COUNTIF(K15:K9997,1)</f>
        <v>0</v>
      </c>
      <c r="L10" s="92">
        <f>COUNTIF(L15:L9998,1)</f>
        <v>0</v>
      </c>
      <c r="M10" s="92">
        <f>COUNTIF(M15:M9998,2)</f>
        <v>0</v>
      </c>
      <c r="N10" s="92">
        <f>COUNTIF(N15:N9998,3)</f>
        <v>0</v>
      </c>
      <c r="O10" s="92">
        <f>COUNTIF(O15:O9998,2)</f>
        <v>0</v>
      </c>
      <c r="P10" s="92">
        <f>COUNTIF(P15:P9998,1)</f>
        <v>1</v>
      </c>
      <c r="Q10" s="92">
        <f>COUNTIF(Q15:Q9998,2)</f>
        <v>0</v>
      </c>
      <c r="R10" s="92">
        <f>COUNTIF(R15:R9998,1)</f>
        <v>0</v>
      </c>
      <c r="S10" s="92">
        <f>COUNTIF(S15:S9998,2)</f>
        <v>0</v>
      </c>
      <c r="T10" s="91" t="s">
        <v>1069</v>
      </c>
    </row>
    <row r="11" spans="1:32" ht="18.75" customHeight="1">
      <c r="A11" s="91" t="s">
        <v>1068</v>
      </c>
      <c r="B11" s="93"/>
      <c r="C11" s="93"/>
      <c r="D11" s="92">
        <f>COUNTIF(D15:D9998,1)</f>
        <v>0</v>
      </c>
      <c r="E11" s="92">
        <f>COUNTIF(E15:E9998,2)</f>
        <v>0</v>
      </c>
      <c r="F11" s="92">
        <f>COUNTIF(F15:F9998,1)</f>
        <v>0</v>
      </c>
      <c r="G11" s="93"/>
      <c r="H11" s="92">
        <f>COUNTIF(H15:H9998,1)</f>
        <v>0</v>
      </c>
      <c r="I11" s="93"/>
      <c r="J11" s="92">
        <f>COUNTIF(J15:J9998,1)</f>
        <v>0</v>
      </c>
      <c r="K11" s="93"/>
      <c r="L11" s="93"/>
      <c r="M11" s="92">
        <f>COUNTIF(M15:M9998,1)</f>
        <v>0</v>
      </c>
      <c r="N11" s="92">
        <f>COUNTIF(N15:N9998,2)</f>
        <v>0</v>
      </c>
      <c r="O11" s="92">
        <f>COUNTIF(O15:O9998,1)</f>
        <v>0</v>
      </c>
      <c r="P11" s="93"/>
      <c r="Q11" s="92">
        <f>COUNTIF(Q15:Q9998,1)</f>
        <v>0</v>
      </c>
      <c r="R11" s="93"/>
      <c r="S11" s="92">
        <f>COUNTIF(S15:S9998,1)</f>
        <v>0</v>
      </c>
      <c r="T11" s="91" t="s">
        <v>1068</v>
      </c>
    </row>
    <row r="12" spans="1:32" ht="18.75" customHeight="1">
      <c r="A12" s="91" t="s">
        <v>1067</v>
      </c>
      <c r="B12" s="92">
        <f t="shared" ref="B12:J12" si="5">COUNTIF(B15:B9998,1)</f>
        <v>0</v>
      </c>
      <c r="C12" s="92">
        <f t="shared" si="5"/>
        <v>0</v>
      </c>
      <c r="D12" s="92">
        <f t="shared" si="5"/>
        <v>0</v>
      </c>
      <c r="E12" s="92">
        <f t="shared" si="5"/>
        <v>0</v>
      </c>
      <c r="F12" s="92">
        <f t="shared" si="5"/>
        <v>0</v>
      </c>
      <c r="G12" s="92">
        <f t="shared" si="5"/>
        <v>0</v>
      </c>
      <c r="H12" s="92">
        <f t="shared" si="5"/>
        <v>0</v>
      </c>
      <c r="I12" s="92">
        <f t="shared" si="5"/>
        <v>0</v>
      </c>
      <c r="J12" s="92">
        <f t="shared" si="5"/>
        <v>0</v>
      </c>
      <c r="K12" s="92">
        <f>COUNTIF(K15:K9997,1)</f>
        <v>0</v>
      </c>
      <c r="L12" s="92">
        <f t="shared" ref="L12:S12" si="6">COUNTIF(L15:L9998,1)</f>
        <v>0</v>
      </c>
      <c r="M12" s="92">
        <f t="shared" si="6"/>
        <v>0</v>
      </c>
      <c r="N12" s="92">
        <f t="shared" si="6"/>
        <v>0</v>
      </c>
      <c r="O12" s="92">
        <f t="shared" si="6"/>
        <v>0</v>
      </c>
      <c r="P12" s="92">
        <f t="shared" si="6"/>
        <v>1</v>
      </c>
      <c r="Q12" s="92">
        <f t="shared" si="6"/>
        <v>0</v>
      </c>
      <c r="R12" s="92">
        <f t="shared" si="6"/>
        <v>0</v>
      </c>
      <c r="S12" s="92">
        <f t="shared" si="6"/>
        <v>0</v>
      </c>
      <c r="T12" s="91" t="s">
        <v>1067</v>
      </c>
    </row>
    <row r="13" spans="1:32" ht="18.75" customHeight="1">
      <c r="B13" s="90">
        <v>3</v>
      </c>
      <c r="C13" s="90">
        <v>3</v>
      </c>
      <c r="D13" s="90">
        <v>4</v>
      </c>
      <c r="E13" s="90">
        <v>5</v>
      </c>
      <c r="F13" s="90">
        <v>4</v>
      </c>
      <c r="G13" s="90">
        <v>3</v>
      </c>
      <c r="H13" s="90">
        <v>4</v>
      </c>
      <c r="I13" s="90">
        <v>3</v>
      </c>
      <c r="J13" s="90">
        <v>4</v>
      </c>
      <c r="K13" s="90">
        <v>3</v>
      </c>
      <c r="L13" s="90">
        <v>3</v>
      </c>
      <c r="M13" s="90">
        <v>4</v>
      </c>
      <c r="N13" s="90">
        <v>5</v>
      </c>
      <c r="O13" s="90">
        <v>4</v>
      </c>
      <c r="P13" s="90">
        <v>3</v>
      </c>
      <c r="Q13" s="90">
        <v>4</v>
      </c>
      <c r="R13" s="90">
        <v>3</v>
      </c>
      <c r="S13" s="90">
        <v>4</v>
      </c>
    </row>
    <row r="14" spans="1:32" ht="23.25" customHeight="1" thickBot="1">
      <c r="B14" s="65">
        <v>1</v>
      </c>
      <c r="C14" s="65">
        <v>2</v>
      </c>
      <c r="D14" s="65">
        <v>3</v>
      </c>
      <c r="E14" s="65">
        <v>4</v>
      </c>
      <c r="F14" s="65">
        <v>5</v>
      </c>
      <c r="G14" s="65">
        <v>6</v>
      </c>
      <c r="H14" s="65">
        <v>7</v>
      </c>
      <c r="I14" s="65">
        <v>8</v>
      </c>
      <c r="J14" s="65">
        <v>9</v>
      </c>
      <c r="K14" s="65">
        <v>10</v>
      </c>
      <c r="L14" s="65">
        <v>11</v>
      </c>
      <c r="M14" s="65">
        <v>12</v>
      </c>
      <c r="N14" s="65">
        <v>13</v>
      </c>
      <c r="O14" s="65">
        <v>14</v>
      </c>
      <c r="P14" s="65">
        <v>15</v>
      </c>
      <c r="Q14" s="65">
        <v>16</v>
      </c>
      <c r="R14" s="65">
        <v>17</v>
      </c>
      <c r="S14" s="65">
        <v>18</v>
      </c>
      <c r="T14" s="33" t="s">
        <v>229</v>
      </c>
      <c r="U14" s="99" t="s">
        <v>2</v>
      </c>
      <c r="V14" s="41" t="s">
        <v>3</v>
      </c>
      <c r="W14" s="51" t="s">
        <v>70</v>
      </c>
      <c r="X14" t="s">
        <v>71</v>
      </c>
      <c r="Y14" t="s">
        <v>72</v>
      </c>
      <c r="Z14" t="s">
        <v>73</v>
      </c>
      <c r="AA14" t="s">
        <v>74</v>
      </c>
      <c r="AB14" s="24" t="s">
        <v>76</v>
      </c>
      <c r="AD14" t="s">
        <v>75</v>
      </c>
    </row>
    <row r="15" spans="1:32" ht="34.5" customHeight="1" thickTop="1" thickBot="1">
      <c r="A15">
        <v>1</v>
      </c>
      <c r="B15" s="66">
        <v>5</v>
      </c>
      <c r="C15" s="67">
        <v>4</v>
      </c>
      <c r="D15" s="66">
        <v>6</v>
      </c>
      <c r="E15" s="66">
        <v>7</v>
      </c>
      <c r="F15" s="66">
        <v>6</v>
      </c>
      <c r="G15" s="66">
        <v>5</v>
      </c>
      <c r="H15" s="67">
        <v>5</v>
      </c>
      <c r="I15" s="68">
        <v>6</v>
      </c>
      <c r="J15" s="69">
        <v>4</v>
      </c>
      <c r="K15" s="66">
        <v>5</v>
      </c>
      <c r="L15" s="67">
        <v>4</v>
      </c>
      <c r="M15" s="66">
        <v>6</v>
      </c>
      <c r="N15" s="69">
        <v>5</v>
      </c>
      <c r="O15" s="69">
        <v>4</v>
      </c>
      <c r="P15" s="67">
        <v>4</v>
      </c>
      <c r="Q15" s="67">
        <v>5</v>
      </c>
      <c r="R15" s="67">
        <v>4</v>
      </c>
      <c r="S15" s="70" t="s">
        <v>0</v>
      </c>
      <c r="T15" s="34" t="str">
        <f>IF(COUNTIF(B15:S15,"&gt;0")=18,SUM(B15:S15),"")</f>
        <v/>
      </c>
      <c r="U15" s="100">
        <v>39908</v>
      </c>
      <c r="V15" s="41" t="s">
        <v>1</v>
      </c>
      <c r="W15" s="52">
        <v>1</v>
      </c>
      <c r="X15" s="14" t="s">
        <v>22</v>
      </c>
      <c r="Y15" s="15" t="s">
        <v>14</v>
      </c>
      <c r="Z15" s="15">
        <v>350779</v>
      </c>
      <c r="AA15" s="15">
        <v>31.7</v>
      </c>
      <c r="AB15" s="15" t="s">
        <v>34</v>
      </c>
      <c r="AC15" s="15">
        <v>44</v>
      </c>
      <c r="AD15" s="15">
        <v>27.7</v>
      </c>
      <c r="AE15" s="15"/>
      <c r="AF15" s="16"/>
    </row>
    <row r="16" spans="1:32" ht="34.5" customHeight="1" thickBot="1">
      <c r="A16">
        <v>2</v>
      </c>
      <c r="B16" s="71">
        <v>4</v>
      </c>
      <c r="C16" s="72">
        <v>5</v>
      </c>
      <c r="D16" s="73">
        <v>7</v>
      </c>
      <c r="E16" s="73">
        <v>8</v>
      </c>
      <c r="F16" s="71">
        <v>5</v>
      </c>
      <c r="G16" s="74">
        <v>7</v>
      </c>
      <c r="H16" s="71">
        <v>5</v>
      </c>
      <c r="I16" s="71">
        <v>4</v>
      </c>
      <c r="J16" s="75">
        <v>4</v>
      </c>
      <c r="K16" s="72">
        <v>5</v>
      </c>
      <c r="L16" s="71">
        <v>4</v>
      </c>
      <c r="M16" s="72">
        <v>6</v>
      </c>
      <c r="N16" s="67">
        <v>6</v>
      </c>
      <c r="O16" s="67">
        <v>5</v>
      </c>
      <c r="P16" s="66">
        <v>5</v>
      </c>
      <c r="Q16" s="69">
        <v>4</v>
      </c>
      <c r="R16" s="67">
        <v>4</v>
      </c>
      <c r="S16" s="68">
        <v>7</v>
      </c>
      <c r="T16" s="34">
        <f>IF(COUNTIF(B16:S16,"&gt;0")=18,SUM(B16:S16),"")</f>
        <v>95</v>
      </c>
      <c r="U16" s="100">
        <v>39908</v>
      </c>
      <c r="V16" s="41" t="s">
        <v>1</v>
      </c>
      <c r="W16" s="53">
        <v>2</v>
      </c>
      <c r="X16" s="12" t="s">
        <v>20</v>
      </c>
      <c r="Y16" s="11" t="s">
        <v>14</v>
      </c>
      <c r="Z16" s="11">
        <v>350771</v>
      </c>
      <c r="AA16" s="11">
        <v>33</v>
      </c>
      <c r="AB16" s="11" t="s">
        <v>35</v>
      </c>
      <c r="AC16" s="11">
        <v>43</v>
      </c>
      <c r="AD16" s="11">
        <v>29.5</v>
      </c>
      <c r="AE16" s="11"/>
      <c r="AF16" s="18"/>
    </row>
    <row r="17" spans="1:32" ht="34.5" customHeight="1" thickBot="1">
      <c r="A17">
        <v>3</v>
      </c>
      <c r="B17" s="75">
        <v>3</v>
      </c>
      <c r="C17" s="72">
        <v>5</v>
      </c>
      <c r="D17" s="74">
        <v>8</v>
      </c>
      <c r="E17" s="73">
        <v>8</v>
      </c>
      <c r="F17" s="72">
        <v>6</v>
      </c>
      <c r="G17" s="75">
        <v>3</v>
      </c>
      <c r="H17" s="72">
        <v>6</v>
      </c>
      <c r="I17" s="72">
        <v>5</v>
      </c>
      <c r="J17" s="71">
        <v>5</v>
      </c>
      <c r="K17" s="72">
        <v>5</v>
      </c>
      <c r="L17" s="73">
        <v>6</v>
      </c>
      <c r="M17" s="73">
        <v>7</v>
      </c>
      <c r="N17" s="67">
        <v>6</v>
      </c>
      <c r="O17" s="67">
        <v>5</v>
      </c>
      <c r="P17" s="66">
        <v>5</v>
      </c>
      <c r="Q17" s="67">
        <v>5</v>
      </c>
      <c r="R17" s="67">
        <v>4</v>
      </c>
      <c r="S17" s="67">
        <v>5</v>
      </c>
      <c r="T17" s="34">
        <f>IF(COUNTIF(B17:S17,"&gt;0")=18,SUM(B17:S17),"")</f>
        <v>97</v>
      </c>
      <c r="U17" s="100">
        <v>39908</v>
      </c>
      <c r="V17" s="41" t="s">
        <v>1</v>
      </c>
      <c r="W17" s="54">
        <v>3</v>
      </c>
      <c r="X17" s="10" t="s">
        <v>13</v>
      </c>
      <c r="Y17" s="9" t="s">
        <v>14</v>
      </c>
      <c r="Z17" s="9">
        <v>350775</v>
      </c>
      <c r="AA17" s="9">
        <v>33.5</v>
      </c>
      <c r="AB17" s="9" t="s">
        <v>36</v>
      </c>
      <c r="AC17" s="9">
        <v>42</v>
      </c>
      <c r="AD17" s="9">
        <v>30.5</v>
      </c>
      <c r="AE17" s="9"/>
      <c r="AF17" s="20"/>
    </row>
    <row r="18" spans="1:32" ht="34.5" customHeight="1" thickBot="1">
      <c r="A18">
        <v>4</v>
      </c>
      <c r="B18" s="72">
        <v>5</v>
      </c>
      <c r="C18" s="72">
        <v>5</v>
      </c>
      <c r="D18" s="74">
        <v>9</v>
      </c>
      <c r="E18" s="74">
        <v>9</v>
      </c>
      <c r="F18" s="73">
        <v>7</v>
      </c>
      <c r="G18" s="73">
        <v>6</v>
      </c>
      <c r="H18" s="72">
        <v>6</v>
      </c>
      <c r="I18" s="73">
        <v>6</v>
      </c>
      <c r="J18" s="73">
        <v>7</v>
      </c>
      <c r="K18" s="72">
        <v>5</v>
      </c>
      <c r="L18" s="72">
        <v>5</v>
      </c>
      <c r="M18" s="74">
        <v>8</v>
      </c>
      <c r="N18" s="76">
        <v>9</v>
      </c>
      <c r="O18" s="68">
        <v>7</v>
      </c>
      <c r="P18" s="68">
        <v>6</v>
      </c>
      <c r="Q18" s="66">
        <v>6</v>
      </c>
      <c r="R18" s="76">
        <v>7</v>
      </c>
      <c r="S18" s="66">
        <v>6</v>
      </c>
      <c r="T18" s="34">
        <f>IF(COUNTIF(B18:S18,"&gt;0")=18,SUM(B18:S18),"")</f>
        <v>119</v>
      </c>
      <c r="U18" s="100">
        <v>39908</v>
      </c>
      <c r="V18" s="41" t="s">
        <v>1</v>
      </c>
      <c r="W18" s="53">
        <v>4</v>
      </c>
      <c r="X18" s="12" t="s">
        <v>37</v>
      </c>
      <c r="Y18" s="11" t="s">
        <v>14</v>
      </c>
      <c r="Z18" s="11">
        <v>350668</v>
      </c>
      <c r="AA18" s="11">
        <v>54</v>
      </c>
      <c r="AB18" s="11" t="s">
        <v>38</v>
      </c>
      <c r="AC18" s="11">
        <v>39</v>
      </c>
      <c r="AD18" s="11">
        <v>51</v>
      </c>
      <c r="AE18" s="11"/>
      <c r="AF18" s="18"/>
    </row>
    <row r="19" spans="1:32" ht="34.5" customHeight="1" thickBot="1">
      <c r="A19">
        <v>5</v>
      </c>
      <c r="B19" s="77">
        <v>2</v>
      </c>
      <c r="C19" s="72">
        <v>5</v>
      </c>
      <c r="D19" s="74">
        <v>8</v>
      </c>
      <c r="E19" s="71">
        <v>6</v>
      </c>
      <c r="F19" s="71">
        <v>5</v>
      </c>
      <c r="G19" s="73">
        <v>6</v>
      </c>
      <c r="H19" s="75">
        <v>4</v>
      </c>
      <c r="I19" s="71">
        <v>4</v>
      </c>
      <c r="J19" s="71">
        <v>5</v>
      </c>
      <c r="K19" s="71">
        <v>4</v>
      </c>
      <c r="L19" s="71">
        <v>4</v>
      </c>
      <c r="M19" s="74">
        <v>8</v>
      </c>
      <c r="N19" s="67">
        <v>6</v>
      </c>
      <c r="O19" s="67">
        <v>5</v>
      </c>
      <c r="P19" s="66">
        <v>5</v>
      </c>
      <c r="Q19" s="67">
        <v>5</v>
      </c>
      <c r="R19" s="66">
        <v>5</v>
      </c>
      <c r="S19" s="66">
        <v>6</v>
      </c>
      <c r="T19" s="34">
        <f>IF(COUNTIF(B19:S19,"&gt;0")=18,SUM(B19:S19),"")</f>
        <v>93</v>
      </c>
      <c r="U19" s="100">
        <v>39908</v>
      </c>
      <c r="V19" s="41" t="s">
        <v>1</v>
      </c>
      <c r="W19" s="54">
        <v>5</v>
      </c>
      <c r="X19" s="10" t="s">
        <v>39</v>
      </c>
      <c r="Y19" s="9" t="s">
        <v>14</v>
      </c>
      <c r="Z19" s="9">
        <v>350786</v>
      </c>
      <c r="AA19" s="9">
        <v>25.1</v>
      </c>
      <c r="AB19" s="9" t="s">
        <v>40</v>
      </c>
      <c r="AC19" s="9">
        <v>36</v>
      </c>
      <c r="AD19" s="9">
        <v>25.1</v>
      </c>
      <c r="AE19" s="9"/>
      <c r="AF19" s="20"/>
    </row>
    <row r="20" spans="1:32" ht="34.5" customHeight="1" thickBot="1">
      <c r="A20">
        <v>6</v>
      </c>
      <c r="B20" s="73">
        <v>6</v>
      </c>
      <c r="C20" s="73">
        <v>6</v>
      </c>
      <c r="D20" s="78" t="s">
        <v>0</v>
      </c>
      <c r="E20" s="74">
        <v>9</v>
      </c>
      <c r="F20" s="72">
        <v>6</v>
      </c>
      <c r="G20" s="75">
        <v>3</v>
      </c>
      <c r="H20" s="72">
        <v>6</v>
      </c>
      <c r="I20" s="71">
        <v>4</v>
      </c>
      <c r="J20" s="75">
        <v>4</v>
      </c>
      <c r="K20" s="71">
        <v>4</v>
      </c>
      <c r="L20" s="74">
        <v>7</v>
      </c>
      <c r="M20" s="72">
        <v>6</v>
      </c>
      <c r="N20" s="68">
        <v>8</v>
      </c>
      <c r="O20" s="66">
        <v>6</v>
      </c>
      <c r="P20" s="69">
        <v>3</v>
      </c>
      <c r="Q20" s="66">
        <v>6</v>
      </c>
      <c r="R20" s="67">
        <v>4</v>
      </c>
      <c r="S20" s="69">
        <v>4</v>
      </c>
      <c r="T20" s="34" t="str">
        <f>IF(COUNTIF(B20:S20,"&gt;0")=18,SUM(B20:S20),"")</f>
        <v/>
      </c>
      <c r="U20" s="100">
        <v>39908</v>
      </c>
      <c r="V20" s="41" t="s">
        <v>1</v>
      </c>
      <c r="W20" s="53">
        <v>6</v>
      </c>
      <c r="X20" s="12" t="s">
        <v>41</v>
      </c>
      <c r="Y20" s="11" t="s">
        <v>6</v>
      </c>
      <c r="Z20" s="11">
        <v>1130310</v>
      </c>
      <c r="AA20" s="11">
        <v>27.7</v>
      </c>
      <c r="AB20" s="11" t="s">
        <v>12</v>
      </c>
      <c r="AC20" s="11">
        <v>33</v>
      </c>
      <c r="AD20" s="11">
        <v>27.7</v>
      </c>
      <c r="AE20" s="11"/>
      <c r="AF20" s="18"/>
    </row>
    <row r="21" spans="1:32" ht="34.5" customHeight="1" thickBot="1">
      <c r="A21">
        <v>7</v>
      </c>
      <c r="B21" s="71">
        <v>4</v>
      </c>
      <c r="C21" s="71">
        <v>4</v>
      </c>
      <c r="D21" s="78" t="s">
        <v>0</v>
      </c>
      <c r="E21" s="71">
        <v>6</v>
      </c>
      <c r="F21" s="73">
        <v>7</v>
      </c>
      <c r="G21" s="71">
        <v>4</v>
      </c>
      <c r="H21" s="72">
        <v>6</v>
      </c>
      <c r="I21" s="72">
        <v>5</v>
      </c>
      <c r="J21" s="72">
        <v>6</v>
      </c>
      <c r="K21" s="72">
        <v>5</v>
      </c>
      <c r="L21" s="71">
        <v>4</v>
      </c>
      <c r="M21" s="73">
        <v>7</v>
      </c>
      <c r="N21" s="67">
        <v>6</v>
      </c>
      <c r="O21" s="67">
        <v>5</v>
      </c>
      <c r="P21" s="67">
        <v>4</v>
      </c>
      <c r="Q21" s="66">
        <v>6</v>
      </c>
      <c r="R21" s="66">
        <v>5</v>
      </c>
      <c r="S21" s="67">
        <v>5</v>
      </c>
      <c r="T21" s="34" t="str">
        <f>IF(COUNTIF(B21:S21,"&gt;0")=18,SUM(B21:S21),"")</f>
        <v/>
      </c>
      <c r="U21" s="100">
        <v>39908</v>
      </c>
      <c r="V21" s="41" t="s">
        <v>1</v>
      </c>
      <c r="W21" s="54">
        <v>7</v>
      </c>
      <c r="X21" s="10" t="s">
        <v>42</v>
      </c>
      <c r="Y21" s="9" t="s">
        <v>14</v>
      </c>
      <c r="Z21" s="9">
        <v>350540</v>
      </c>
      <c r="AA21" s="9">
        <v>24</v>
      </c>
      <c r="AB21" s="9" t="s">
        <v>43</v>
      </c>
      <c r="AC21" s="9">
        <v>31</v>
      </c>
      <c r="AD21" s="9">
        <v>24.1</v>
      </c>
      <c r="AE21" s="9"/>
      <c r="AF21" s="20"/>
    </row>
    <row r="22" spans="1:32" ht="34.5" customHeight="1" thickBot="1">
      <c r="A22">
        <v>8</v>
      </c>
      <c r="B22" s="71">
        <v>4</v>
      </c>
      <c r="C22" s="72">
        <v>5</v>
      </c>
      <c r="D22" s="72">
        <v>6</v>
      </c>
      <c r="E22" s="74">
        <v>9</v>
      </c>
      <c r="F22" s="75">
        <v>4</v>
      </c>
      <c r="G22" s="72">
        <v>5</v>
      </c>
      <c r="H22" s="71">
        <v>5</v>
      </c>
      <c r="I22" s="73">
        <v>6</v>
      </c>
      <c r="J22" s="71">
        <v>5</v>
      </c>
      <c r="K22" s="72">
        <v>5</v>
      </c>
      <c r="L22" s="71">
        <v>4</v>
      </c>
      <c r="M22" s="79" t="s">
        <v>0</v>
      </c>
      <c r="N22" s="67">
        <v>6</v>
      </c>
      <c r="O22" s="67">
        <v>5</v>
      </c>
      <c r="P22" s="67">
        <v>4</v>
      </c>
      <c r="Q22" s="69">
        <v>4</v>
      </c>
      <c r="R22" s="67">
        <v>4</v>
      </c>
      <c r="S22" s="66">
        <v>6</v>
      </c>
      <c r="T22" s="34" t="str">
        <f>IF(COUNTIF(B22:S22,"&gt;0")=18,SUM(B22:S22),"")</f>
        <v/>
      </c>
      <c r="U22" s="100">
        <v>39908</v>
      </c>
      <c r="V22" s="41" t="s">
        <v>1</v>
      </c>
      <c r="W22" s="53">
        <v>8</v>
      </c>
      <c r="X22" s="12" t="s">
        <v>44</v>
      </c>
      <c r="Y22" s="11" t="s">
        <v>14</v>
      </c>
      <c r="Z22" s="11">
        <v>350458</v>
      </c>
      <c r="AA22" s="11">
        <v>20.8</v>
      </c>
      <c r="AB22" s="11" t="s">
        <v>45</v>
      </c>
      <c r="AC22" s="11">
        <v>30</v>
      </c>
      <c r="AD22" s="11">
        <v>20.9</v>
      </c>
      <c r="AE22" s="11"/>
      <c r="AF22" s="18"/>
    </row>
    <row r="23" spans="1:32" ht="34.5" customHeight="1" thickBot="1">
      <c r="A23">
        <v>9</v>
      </c>
      <c r="B23" s="72">
        <v>5</v>
      </c>
      <c r="C23" s="71">
        <v>4</v>
      </c>
      <c r="D23" s="72">
        <v>6</v>
      </c>
      <c r="E23" s="72">
        <v>7</v>
      </c>
      <c r="F23" s="73">
        <v>7</v>
      </c>
      <c r="G23" s="71">
        <v>4</v>
      </c>
      <c r="H23" s="71">
        <v>5</v>
      </c>
      <c r="I23" s="72">
        <v>5</v>
      </c>
      <c r="J23" s="72">
        <v>6</v>
      </c>
      <c r="K23" s="72">
        <v>5</v>
      </c>
      <c r="L23" s="72">
        <v>5</v>
      </c>
      <c r="M23" s="74">
        <v>8</v>
      </c>
      <c r="N23" s="66">
        <v>7</v>
      </c>
      <c r="O23" s="66">
        <v>6</v>
      </c>
      <c r="P23" s="67">
        <v>4</v>
      </c>
      <c r="Q23" s="69">
        <v>4</v>
      </c>
      <c r="R23" s="67">
        <v>4</v>
      </c>
      <c r="S23" s="66">
        <v>6</v>
      </c>
      <c r="T23" s="34">
        <f>IF(COUNTIF(B23:S23,"&gt;0")=18,SUM(B23:S23),"")</f>
        <v>98</v>
      </c>
      <c r="U23" s="100">
        <v>39908</v>
      </c>
      <c r="V23" s="41" t="s">
        <v>1</v>
      </c>
      <c r="W23" s="54">
        <v>9</v>
      </c>
      <c r="X23" s="10" t="s">
        <v>46</v>
      </c>
      <c r="Y23" s="9" t="s">
        <v>14</v>
      </c>
      <c r="Z23" s="9">
        <v>350400</v>
      </c>
      <c r="AA23" s="9">
        <v>24</v>
      </c>
      <c r="AB23" s="9" t="s">
        <v>47</v>
      </c>
      <c r="AC23" s="9">
        <v>30</v>
      </c>
      <c r="AD23" s="9">
        <v>24.1</v>
      </c>
      <c r="AE23" s="9"/>
      <c r="AF23" s="20"/>
    </row>
    <row r="24" spans="1:32" ht="34.5" customHeight="1" thickBot="1">
      <c r="A24">
        <v>10</v>
      </c>
      <c r="B24" s="71">
        <v>4</v>
      </c>
      <c r="C24" s="71">
        <v>4</v>
      </c>
      <c r="D24" s="73">
        <v>7</v>
      </c>
      <c r="E24" s="72">
        <v>7</v>
      </c>
      <c r="F24" s="71">
        <v>5</v>
      </c>
      <c r="G24" s="71">
        <v>4</v>
      </c>
      <c r="H24" s="71">
        <v>5</v>
      </c>
      <c r="I24" s="72">
        <v>5</v>
      </c>
      <c r="J24" s="72">
        <v>6</v>
      </c>
      <c r="K24" s="71">
        <v>4</v>
      </c>
      <c r="L24" s="71">
        <v>4</v>
      </c>
      <c r="M24" s="74">
        <v>9</v>
      </c>
      <c r="N24" s="68">
        <v>8</v>
      </c>
      <c r="O24" s="67">
        <v>5</v>
      </c>
      <c r="P24" s="69">
        <v>3</v>
      </c>
      <c r="Q24" s="67">
        <v>5</v>
      </c>
      <c r="R24" s="68">
        <v>6</v>
      </c>
      <c r="S24" s="67">
        <v>5</v>
      </c>
      <c r="T24" s="34">
        <f>IF(COUNTIF(B24:S24,"&gt;0")=18,SUM(B24:S24),"")</f>
        <v>96</v>
      </c>
      <c r="U24" s="100">
        <v>39908</v>
      </c>
      <c r="V24" s="41" t="s">
        <v>1</v>
      </c>
      <c r="W24" s="53">
        <v>10</v>
      </c>
      <c r="X24" s="12" t="s">
        <v>48</v>
      </c>
      <c r="Y24" s="11" t="s">
        <v>14</v>
      </c>
      <c r="Z24" s="11">
        <v>350013</v>
      </c>
      <c r="AA24" s="11">
        <v>19.8</v>
      </c>
      <c r="AB24" s="11" t="s">
        <v>49</v>
      </c>
      <c r="AC24" s="11">
        <v>29</v>
      </c>
      <c r="AD24" s="11">
        <v>19.899999999999999</v>
      </c>
      <c r="AE24" s="11"/>
      <c r="AF24" s="18"/>
    </row>
    <row r="25" spans="1:32" ht="34.5" customHeight="1" thickBot="1">
      <c r="A25">
        <v>11</v>
      </c>
      <c r="B25" s="72">
        <v>5</v>
      </c>
      <c r="C25" s="71">
        <v>4</v>
      </c>
      <c r="D25" s="72">
        <v>6</v>
      </c>
      <c r="E25" s="71">
        <v>6</v>
      </c>
      <c r="F25" s="71">
        <v>5</v>
      </c>
      <c r="G25" s="75">
        <v>3</v>
      </c>
      <c r="H25" s="75">
        <v>4</v>
      </c>
      <c r="I25" s="71">
        <v>4</v>
      </c>
      <c r="J25" s="77">
        <v>3</v>
      </c>
      <c r="K25" s="75">
        <v>3</v>
      </c>
      <c r="L25" s="71">
        <v>4</v>
      </c>
      <c r="M25" s="73">
        <v>7</v>
      </c>
      <c r="N25" s="69">
        <v>5</v>
      </c>
      <c r="O25" s="67">
        <v>5</v>
      </c>
      <c r="P25" s="68">
        <v>6</v>
      </c>
      <c r="Q25" s="69">
        <v>4</v>
      </c>
      <c r="R25" s="67">
        <v>4</v>
      </c>
      <c r="S25" s="69">
        <v>4</v>
      </c>
      <c r="T25" s="34">
        <f>IF(COUNTIF(B25:S25,"&gt;0")=18,SUM(B25:S25),"")</f>
        <v>82</v>
      </c>
      <c r="U25" s="100">
        <v>39908</v>
      </c>
      <c r="V25" s="41" t="s">
        <v>1</v>
      </c>
      <c r="W25" s="54">
        <v>11</v>
      </c>
      <c r="X25" s="10" t="s">
        <v>50</v>
      </c>
      <c r="Y25" s="9" t="s">
        <v>14</v>
      </c>
      <c r="Z25" s="9">
        <v>350042</v>
      </c>
      <c r="AA25" s="9">
        <v>9.4</v>
      </c>
      <c r="AB25" s="9" t="s">
        <v>51</v>
      </c>
      <c r="AC25" s="9">
        <v>29</v>
      </c>
      <c r="AD25" s="9">
        <v>9.5</v>
      </c>
      <c r="AE25" s="9"/>
      <c r="AF25" s="20"/>
    </row>
    <row r="26" spans="1:32" ht="34.5" customHeight="1" thickBot="1">
      <c r="A26">
        <v>12</v>
      </c>
      <c r="B26" s="73">
        <v>6</v>
      </c>
      <c r="C26" s="73">
        <v>6</v>
      </c>
      <c r="D26" s="73">
        <v>7</v>
      </c>
      <c r="E26" s="74">
        <v>10</v>
      </c>
      <c r="F26" s="74">
        <v>8</v>
      </c>
      <c r="G26" s="73">
        <v>6</v>
      </c>
      <c r="H26" s="72">
        <v>6</v>
      </c>
      <c r="I26" s="71">
        <v>4</v>
      </c>
      <c r="J26" s="73">
        <v>7</v>
      </c>
      <c r="K26" s="72">
        <v>5</v>
      </c>
      <c r="L26" s="71">
        <v>4</v>
      </c>
      <c r="M26" s="74">
        <v>8</v>
      </c>
      <c r="N26" s="66">
        <v>7</v>
      </c>
      <c r="O26" s="68">
        <v>7</v>
      </c>
      <c r="P26" s="66">
        <v>5</v>
      </c>
      <c r="Q26" s="66">
        <v>6</v>
      </c>
      <c r="R26" s="68">
        <v>6</v>
      </c>
      <c r="S26" s="67">
        <v>5</v>
      </c>
      <c r="T26" s="34">
        <f>IF(COUNTIF(B26:S26,"&gt;0")=18,SUM(B26:S26),"")</f>
        <v>113</v>
      </c>
      <c r="U26" s="100">
        <v>39908</v>
      </c>
      <c r="V26" s="41" t="s">
        <v>1</v>
      </c>
      <c r="W26" s="53">
        <v>12</v>
      </c>
      <c r="X26" s="12" t="s">
        <v>52</v>
      </c>
      <c r="Y26" s="11" t="s">
        <v>53</v>
      </c>
      <c r="Z26" s="11">
        <v>1210022</v>
      </c>
      <c r="AA26" s="11">
        <v>35.5</v>
      </c>
      <c r="AB26" s="11" t="s">
        <v>54</v>
      </c>
      <c r="AC26" s="11">
        <v>28</v>
      </c>
      <c r="AD26" s="11">
        <v>35.700000000000003</v>
      </c>
      <c r="AE26" s="11"/>
      <c r="AF26" s="18"/>
    </row>
    <row r="27" spans="1:32" ht="34.5" customHeight="1" thickBot="1">
      <c r="A27">
        <v>13</v>
      </c>
      <c r="B27" s="71">
        <v>4</v>
      </c>
      <c r="C27" s="71">
        <v>4</v>
      </c>
      <c r="D27" s="72">
        <v>6</v>
      </c>
      <c r="E27" s="72">
        <v>7</v>
      </c>
      <c r="F27" s="71">
        <v>5</v>
      </c>
      <c r="G27" s="71">
        <v>4</v>
      </c>
      <c r="H27" s="71">
        <v>5</v>
      </c>
      <c r="I27" s="75">
        <v>3</v>
      </c>
      <c r="J27" s="71">
        <v>5</v>
      </c>
      <c r="K27" s="75">
        <v>3</v>
      </c>
      <c r="L27" s="72">
        <v>5</v>
      </c>
      <c r="M27" s="79" t="s">
        <v>0</v>
      </c>
      <c r="N27" s="67">
        <v>6</v>
      </c>
      <c r="O27" s="69">
        <v>4</v>
      </c>
      <c r="P27" s="67">
        <v>4</v>
      </c>
      <c r="Q27" s="71">
        <v>5</v>
      </c>
      <c r="R27" s="80">
        <v>2</v>
      </c>
      <c r="S27" s="68">
        <v>7</v>
      </c>
      <c r="T27" s="34" t="str">
        <f>IF(COUNTIF(B27:S27,"&gt;0")=18,SUM(B27:S27),"")</f>
        <v/>
      </c>
      <c r="U27" s="100">
        <v>39908</v>
      </c>
      <c r="V27" s="41" t="s">
        <v>1</v>
      </c>
      <c r="W27" s="54">
        <v>13</v>
      </c>
      <c r="X27" s="10" t="s">
        <v>18</v>
      </c>
      <c r="Y27" s="9" t="s">
        <v>14</v>
      </c>
      <c r="Z27" s="9">
        <v>350462</v>
      </c>
      <c r="AA27" s="9">
        <v>12.1</v>
      </c>
      <c r="AB27" s="9" t="s">
        <v>55</v>
      </c>
      <c r="AC27" s="9">
        <v>28</v>
      </c>
      <c r="AD27" s="9">
        <v>12.2</v>
      </c>
      <c r="AE27" s="9"/>
      <c r="AF27" s="20"/>
    </row>
    <row r="28" spans="1:32" ht="34.5" customHeight="1" thickBot="1">
      <c r="A28">
        <v>14</v>
      </c>
      <c r="B28" s="72">
        <v>5</v>
      </c>
      <c r="C28" s="73">
        <v>6</v>
      </c>
      <c r="D28" s="72">
        <v>6</v>
      </c>
      <c r="E28" s="72">
        <v>7</v>
      </c>
      <c r="F28" s="71">
        <v>5</v>
      </c>
      <c r="G28" s="71">
        <v>4</v>
      </c>
      <c r="H28" s="77">
        <v>3</v>
      </c>
      <c r="I28" s="71">
        <v>4</v>
      </c>
      <c r="J28" s="75">
        <v>4</v>
      </c>
      <c r="K28" s="71">
        <v>4</v>
      </c>
      <c r="L28" s="71">
        <v>4</v>
      </c>
      <c r="M28" s="72">
        <v>6</v>
      </c>
      <c r="N28" s="68">
        <v>8</v>
      </c>
      <c r="O28" s="66">
        <v>6</v>
      </c>
      <c r="P28" s="67">
        <v>4</v>
      </c>
      <c r="Q28" s="75">
        <v>4</v>
      </c>
      <c r="R28" s="67">
        <v>4</v>
      </c>
      <c r="S28" s="69">
        <v>4</v>
      </c>
      <c r="T28" s="34">
        <f>IF(COUNTIF(B28:S28,"&gt;0")=18,SUM(B28:S28),"")</f>
        <v>88</v>
      </c>
      <c r="U28" s="100">
        <v>39908</v>
      </c>
      <c r="V28" s="41" t="s">
        <v>1</v>
      </c>
      <c r="W28" s="53">
        <v>14</v>
      </c>
      <c r="X28" s="12" t="s">
        <v>24</v>
      </c>
      <c r="Y28" s="11" t="s">
        <v>14</v>
      </c>
      <c r="Z28" s="11">
        <v>350112</v>
      </c>
      <c r="AA28" s="11">
        <v>12.3</v>
      </c>
      <c r="AB28" s="11" t="s">
        <v>56</v>
      </c>
      <c r="AC28" s="11">
        <v>28</v>
      </c>
      <c r="AD28" s="11">
        <v>12.4</v>
      </c>
      <c r="AE28" s="11"/>
      <c r="AF28" s="18"/>
    </row>
    <row r="29" spans="1:32" ht="34.5" customHeight="1" thickBot="1">
      <c r="A29">
        <v>15</v>
      </c>
      <c r="B29" s="71">
        <v>4</v>
      </c>
      <c r="C29" s="72">
        <v>5</v>
      </c>
      <c r="D29" s="72">
        <v>6</v>
      </c>
      <c r="E29" s="73">
        <v>8</v>
      </c>
      <c r="F29" s="71">
        <v>5</v>
      </c>
      <c r="G29" s="73">
        <v>6</v>
      </c>
      <c r="H29" s="73">
        <v>7</v>
      </c>
      <c r="I29" s="73">
        <v>6</v>
      </c>
      <c r="J29" s="72">
        <v>6</v>
      </c>
      <c r="K29" s="73">
        <v>6</v>
      </c>
      <c r="L29" s="73">
        <v>6</v>
      </c>
      <c r="M29" s="73">
        <v>7</v>
      </c>
      <c r="N29" s="68">
        <v>8</v>
      </c>
      <c r="O29" s="66">
        <v>6</v>
      </c>
      <c r="P29" s="66">
        <v>5</v>
      </c>
      <c r="Q29" s="72">
        <v>6</v>
      </c>
      <c r="R29" s="76">
        <v>7</v>
      </c>
      <c r="S29" s="66">
        <v>6</v>
      </c>
      <c r="T29" s="34">
        <f>IF(COUNTIF(B29:S29,"&gt;0")=18,SUM(B29:S29),"")</f>
        <v>110</v>
      </c>
      <c r="U29" s="100">
        <v>39908</v>
      </c>
      <c r="V29" s="41" t="s">
        <v>1</v>
      </c>
      <c r="W29" s="54">
        <v>15</v>
      </c>
      <c r="X29" s="10" t="s">
        <v>57</v>
      </c>
      <c r="Y29" s="9" t="s">
        <v>14</v>
      </c>
      <c r="Z29" s="9">
        <v>350461</v>
      </c>
      <c r="AA29" s="9">
        <v>33.6</v>
      </c>
      <c r="AB29" s="9" t="s">
        <v>58</v>
      </c>
      <c r="AC29" s="9">
        <v>27</v>
      </c>
      <c r="AD29" s="9">
        <v>33.799999999999997</v>
      </c>
      <c r="AE29" s="9"/>
      <c r="AF29" s="20"/>
    </row>
    <row r="30" spans="1:32" ht="34.5" customHeight="1" thickBot="1">
      <c r="A30">
        <v>16</v>
      </c>
      <c r="B30" s="71">
        <v>4</v>
      </c>
      <c r="C30" s="73">
        <v>6</v>
      </c>
      <c r="D30" s="74">
        <v>8</v>
      </c>
      <c r="E30" s="71">
        <v>6</v>
      </c>
      <c r="F30" s="75">
        <v>4</v>
      </c>
      <c r="G30" s="71">
        <v>4</v>
      </c>
      <c r="H30" s="72">
        <v>6</v>
      </c>
      <c r="I30" s="71">
        <v>4</v>
      </c>
      <c r="J30" s="73">
        <v>7</v>
      </c>
      <c r="K30" s="75">
        <v>3</v>
      </c>
      <c r="L30" s="71">
        <v>4</v>
      </c>
      <c r="M30" s="74">
        <v>8</v>
      </c>
      <c r="N30" s="66">
        <v>7</v>
      </c>
      <c r="O30" s="67">
        <v>5</v>
      </c>
      <c r="P30" s="67">
        <v>4</v>
      </c>
      <c r="Q30" s="73">
        <v>7</v>
      </c>
      <c r="R30" s="67">
        <v>4</v>
      </c>
      <c r="S30" s="67">
        <v>5</v>
      </c>
      <c r="T30" s="34">
        <f>IF(COUNTIF(B30:S30,"&gt;0")=18,SUM(B30:S30),"")</f>
        <v>96</v>
      </c>
      <c r="U30" s="100">
        <v>39908</v>
      </c>
      <c r="V30" s="41" t="s">
        <v>1</v>
      </c>
      <c r="W30" s="53">
        <v>16</v>
      </c>
      <c r="X30" s="12" t="s">
        <v>59</v>
      </c>
      <c r="Y30" s="11" t="s">
        <v>14</v>
      </c>
      <c r="Z30" s="11">
        <v>350273</v>
      </c>
      <c r="AA30" s="11">
        <v>17.3</v>
      </c>
      <c r="AB30" s="11" t="s">
        <v>60</v>
      </c>
      <c r="AC30" s="11">
        <v>26</v>
      </c>
      <c r="AD30" s="11">
        <v>17.399999999999999</v>
      </c>
      <c r="AE30" s="11"/>
      <c r="AF30" s="18"/>
    </row>
    <row r="31" spans="1:32" ht="34.5" customHeight="1" thickBot="1">
      <c r="A31">
        <v>17</v>
      </c>
      <c r="B31" s="72">
        <v>5</v>
      </c>
      <c r="C31" s="72">
        <v>5</v>
      </c>
      <c r="D31" s="74">
        <v>11</v>
      </c>
      <c r="E31" s="72">
        <v>7</v>
      </c>
      <c r="F31" s="71">
        <v>5</v>
      </c>
      <c r="G31" s="71">
        <v>4</v>
      </c>
      <c r="H31" s="71">
        <v>5</v>
      </c>
      <c r="I31" s="72">
        <v>5</v>
      </c>
      <c r="J31" s="77">
        <v>3</v>
      </c>
      <c r="K31" s="72">
        <v>5</v>
      </c>
      <c r="L31" s="72">
        <v>5</v>
      </c>
      <c r="M31" s="73">
        <v>7</v>
      </c>
      <c r="N31" s="67">
        <v>6</v>
      </c>
      <c r="O31" s="67">
        <v>5</v>
      </c>
      <c r="P31" s="76">
        <v>7</v>
      </c>
      <c r="Q31" s="73">
        <v>7</v>
      </c>
      <c r="R31" s="66">
        <v>5</v>
      </c>
      <c r="S31" s="66">
        <v>6</v>
      </c>
      <c r="T31" s="34">
        <f>IF(COUNTIF(B31:S31,"&gt;0")=18,SUM(B31:S31),"")</f>
        <v>103</v>
      </c>
      <c r="U31" s="100">
        <v>39908</v>
      </c>
      <c r="V31" s="41" t="s">
        <v>1</v>
      </c>
      <c r="W31" s="54">
        <v>17</v>
      </c>
      <c r="X31" s="10" t="s">
        <v>26</v>
      </c>
      <c r="Y31" s="9" t="s">
        <v>14</v>
      </c>
      <c r="Z31" s="9">
        <v>350494</v>
      </c>
      <c r="AA31" s="9">
        <v>19.600000000000001</v>
      </c>
      <c r="AB31" s="9" t="s">
        <v>61</v>
      </c>
      <c r="AC31" s="9">
        <v>25</v>
      </c>
      <c r="AD31" s="9">
        <v>19.7</v>
      </c>
      <c r="AE31" s="9"/>
      <c r="AF31" s="20"/>
    </row>
    <row r="32" spans="1:32" ht="34.5" customHeight="1" thickBot="1">
      <c r="A32">
        <v>18</v>
      </c>
      <c r="B32" s="73">
        <v>6</v>
      </c>
      <c r="C32" s="73">
        <v>6</v>
      </c>
      <c r="D32" s="74">
        <v>12</v>
      </c>
      <c r="E32" s="74">
        <v>10</v>
      </c>
      <c r="F32" s="72">
        <v>6</v>
      </c>
      <c r="G32" s="73">
        <v>6</v>
      </c>
      <c r="H32" s="74">
        <v>10</v>
      </c>
      <c r="I32" s="73">
        <v>6</v>
      </c>
      <c r="J32" s="72">
        <v>6</v>
      </c>
      <c r="K32" s="73">
        <v>6</v>
      </c>
      <c r="L32" s="73">
        <v>6</v>
      </c>
      <c r="M32" s="74">
        <v>9</v>
      </c>
      <c r="N32" s="76">
        <v>10</v>
      </c>
      <c r="O32" s="68">
        <v>7</v>
      </c>
      <c r="P32" s="66">
        <v>5</v>
      </c>
      <c r="Q32" s="71">
        <v>5</v>
      </c>
      <c r="R32" s="68">
        <v>6</v>
      </c>
      <c r="S32" s="67">
        <v>5</v>
      </c>
      <c r="T32" s="34">
        <f>IF(COUNTIF(B32:S32,"&gt;0")=18,SUM(B32:S32),"")</f>
        <v>127</v>
      </c>
      <c r="U32" s="100">
        <v>39908</v>
      </c>
      <c r="V32" s="41" t="s">
        <v>1</v>
      </c>
      <c r="W32" s="53">
        <v>18</v>
      </c>
      <c r="X32" s="12" t="s">
        <v>62</v>
      </c>
      <c r="Y32" s="11" t="s">
        <v>14</v>
      </c>
      <c r="Z32" s="11">
        <v>350639</v>
      </c>
      <c r="AA32" s="11">
        <v>38</v>
      </c>
      <c r="AB32" s="11" t="s">
        <v>63</v>
      </c>
      <c r="AC32" s="11">
        <v>22</v>
      </c>
      <c r="AD32" s="11">
        <v>38</v>
      </c>
      <c r="AE32" s="11"/>
      <c r="AF32" s="18"/>
    </row>
    <row r="33" spans="1:32" ht="34.5" customHeight="1" thickBot="1">
      <c r="A33">
        <v>19</v>
      </c>
      <c r="B33" s="71">
        <v>4</v>
      </c>
      <c r="C33" s="73">
        <v>6</v>
      </c>
      <c r="D33" s="74">
        <v>8</v>
      </c>
      <c r="E33" s="74">
        <v>9</v>
      </c>
      <c r="F33" s="74">
        <v>8</v>
      </c>
      <c r="G33" s="72">
        <v>5</v>
      </c>
      <c r="H33" s="71">
        <v>5</v>
      </c>
      <c r="I33" s="73">
        <v>6</v>
      </c>
      <c r="J33" s="72">
        <v>6</v>
      </c>
      <c r="K33" s="74">
        <v>7</v>
      </c>
      <c r="L33" s="73">
        <v>6</v>
      </c>
      <c r="M33" s="79" t="s">
        <v>0</v>
      </c>
      <c r="N33" s="66">
        <v>7</v>
      </c>
      <c r="O33" s="67">
        <v>5</v>
      </c>
      <c r="P33" s="66">
        <v>5</v>
      </c>
      <c r="Q33" s="72">
        <v>6</v>
      </c>
      <c r="R33" s="72">
        <v>5</v>
      </c>
      <c r="S33" s="70" t="s">
        <v>0</v>
      </c>
      <c r="T33" s="34" t="str">
        <f>IF(COUNTIF(B33:S33,"&gt;0")=18,SUM(B33:S33),"")</f>
        <v/>
      </c>
      <c r="U33" s="100">
        <v>39908</v>
      </c>
      <c r="V33" s="41" t="s">
        <v>1</v>
      </c>
      <c r="W33" s="54">
        <v>19</v>
      </c>
      <c r="X33" s="10" t="s">
        <v>64</v>
      </c>
      <c r="Y33" s="9" t="s">
        <v>14</v>
      </c>
      <c r="Z33" s="9">
        <v>350436</v>
      </c>
      <c r="AA33" s="9">
        <v>32.6</v>
      </c>
      <c r="AB33" s="9" t="s">
        <v>65</v>
      </c>
      <c r="AC33" s="9">
        <v>20</v>
      </c>
      <c r="AD33" s="9">
        <v>32.799999999999997</v>
      </c>
      <c r="AE33" s="9"/>
      <c r="AF33" s="20"/>
    </row>
    <row r="34" spans="1:32" ht="34.5" customHeight="1" thickBot="1">
      <c r="A34">
        <v>20</v>
      </c>
      <c r="B34" s="73">
        <v>6</v>
      </c>
      <c r="C34" s="73">
        <v>6</v>
      </c>
      <c r="D34" s="74">
        <v>9</v>
      </c>
      <c r="E34" s="72">
        <v>7</v>
      </c>
      <c r="F34" s="72">
        <v>6</v>
      </c>
      <c r="G34" s="71">
        <v>4</v>
      </c>
      <c r="H34" s="72">
        <v>6</v>
      </c>
      <c r="I34" s="73">
        <v>6</v>
      </c>
      <c r="J34" s="73">
        <v>7</v>
      </c>
      <c r="K34" s="72">
        <v>5</v>
      </c>
      <c r="L34" s="72">
        <v>5</v>
      </c>
      <c r="M34" s="79" t="s">
        <v>0</v>
      </c>
      <c r="N34" s="66">
        <v>7</v>
      </c>
      <c r="O34" s="72">
        <v>6</v>
      </c>
      <c r="P34" s="66">
        <v>5</v>
      </c>
      <c r="Q34" s="71">
        <v>5</v>
      </c>
      <c r="R34" s="74">
        <v>7</v>
      </c>
      <c r="S34" s="66">
        <v>6</v>
      </c>
      <c r="T34" s="34" t="str">
        <f>IF(COUNTIF(B34:S34,"&gt;0")=18,SUM(B34:S34),"")</f>
        <v/>
      </c>
      <c r="U34" s="100">
        <v>39908</v>
      </c>
      <c r="V34" s="41" t="s">
        <v>1</v>
      </c>
      <c r="W34" s="53">
        <v>20</v>
      </c>
      <c r="X34" s="12" t="s">
        <v>66</v>
      </c>
      <c r="Y34" s="11" t="s">
        <v>14</v>
      </c>
      <c r="Z34" s="11">
        <v>350435</v>
      </c>
      <c r="AA34" s="11">
        <v>24.2</v>
      </c>
      <c r="AB34" s="11" t="s">
        <v>67</v>
      </c>
      <c r="AC34" s="11">
        <v>18</v>
      </c>
      <c r="AD34" s="11">
        <v>24.3</v>
      </c>
      <c r="AE34" s="11"/>
      <c r="AF34" s="18"/>
    </row>
    <row r="35" spans="1:32" ht="34.5" customHeight="1" thickBot="1">
      <c r="A35">
        <v>21</v>
      </c>
      <c r="B35" s="72">
        <v>5</v>
      </c>
      <c r="C35" s="74">
        <v>7</v>
      </c>
      <c r="D35" s="72">
        <v>6</v>
      </c>
      <c r="E35" s="72">
        <v>7</v>
      </c>
      <c r="F35" s="72">
        <v>6</v>
      </c>
      <c r="G35" s="72">
        <v>5</v>
      </c>
      <c r="H35" s="72">
        <v>6</v>
      </c>
      <c r="I35" s="72">
        <v>5</v>
      </c>
      <c r="J35" s="74">
        <v>8</v>
      </c>
      <c r="K35" s="73">
        <v>6</v>
      </c>
      <c r="L35" s="72">
        <v>5</v>
      </c>
      <c r="M35" s="74">
        <v>10</v>
      </c>
      <c r="N35" s="68">
        <v>8</v>
      </c>
      <c r="O35" s="71">
        <v>5</v>
      </c>
      <c r="P35" s="68">
        <v>6</v>
      </c>
      <c r="Q35" s="73">
        <v>7</v>
      </c>
      <c r="R35" s="72">
        <v>5</v>
      </c>
      <c r="S35" s="68">
        <v>7</v>
      </c>
      <c r="T35" s="34">
        <f>IF(COUNTIF(B35:S35,"&gt;0")=18,SUM(B35:S35),"")</f>
        <v>114</v>
      </c>
      <c r="U35" s="100">
        <v>39908</v>
      </c>
      <c r="V35" s="41" t="s">
        <v>228</v>
      </c>
      <c r="W35" s="55">
        <v>21</v>
      </c>
      <c r="X35" s="21" t="s">
        <v>68</v>
      </c>
      <c r="Y35" s="22" t="s">
        <v>14</v>
      </c>
      <c r="Z35" s="22">
        <v>350600</v>
      </c>
      <c r="AA35" s="22">
        <v>20.9</v>
      </c>
      <c r="AB35" s="22" t="s">
        <v>69</v>
      </c>
      <c r="AC35" s="22">
        <v>15</v>
      </c>
      <c r="AD35" s="22">
        <v>21</v>
      </c>
      <c r="AE35" s="22"/>
      <c r="AF35" s="23"/>
    </row>
    <row r="36" spans="1:32" ht="34.5" customHeight="1" thickBot="1">
      <c r="A36">
        <v>22</v>
      </c>
      <c r="B36" s="71">
        <v>4</v>
      </c>
      <c r="C36" s="71">
        <v>4</v>
      </c>
      <c r="D36" s="73">
        <v>7</v>
      </c>
      <c r="E36" s="72">
        <v>7</v>
      </c>
      <c r="F36" s="72">
        <v>6</v>
      </c>
      <c r="G36" s="71">
        <v>4</v>
      </c>
      <c r="H36" s="71">
        <v>5</v>
      </c>
      <c r="I36" s="71">
        <v>4</v>
      </c>
      <c r="J36" s="73">
        <v>7</v>
      </c>
      <c r="K36" s="71">
        <v>4</v>
      </c>
      <c r="L36" s="72">
        <v>5</v>
      </c>
      <c r="M36" s="72">
        <v>6</v>
      </c>
      <c r="N36" s="69">
        <v>5</v>
      </c>
      <c r="O36" s="71">
        <v>5</v>
      </c>
      <c r="P36" s="66">
        <v>5</v>
      </c>
      <c r="Q36" s="75">
        <v>4</v>
      </c>
      <c r="R36" s="77">
        <v>2</v>
      </c>
      <c r="S36" s="69">
        <v>4</v>
      </c>
      <c r="T36" s="34">
        <f>IF(COUNTIF(B36:S36,"&gt;0")=18,SUM(B36:S36),"")</f>
        <v>88</v>
      </c>
      <c r="U36" s="100">
        <v>39911</v>
      </c>
      <c r="V36" s="41" t="s">
        <v>4</v>
      </c>
      <c r="W36" s="52"/>
      <c r="X36" s="14" t="s">
        <v>5</v>
      </c>
      <c r="Y36" s="15" t="s">
        <v>6</v>
      </c>
      <c r="Z36" s="15">
        <v>1130106</v>
      </c>
      <c r="AA36" s="15">
        <v>22.3</v>
      </c>
      <c r="AB36" s="15" t="s">
        <v>7</v>
      </c>
      <c r="AC36" s="15">
        <v>38</v>
      </c>
      <c r="AD36" s="15">
        <v>21.5</v>
      </c>
      <c r="AE36" s="15"/>
      <c r="AF36" s="16"/>
    </row>
    <row r="37" spans="1:32" ht="34.5" customHeight="1" thickBot="1">
      <c r="A37">
        <v>23</v>
      </c>
      <c r="B37" s="72">
        <v>5</v>
      </c>
      <c r="C37" s="72">
        <v>5</v>
      </c>
      <c r="D37" s="72">
        <v>6</v>
      </c>
      <c r="E37" s="71">
        <v>6</v>
      </c>
      <c r="F37" s="73">
        <v>7</v>
      </c>
      <c r="G37" s="72">
        <v>5</v>
      </c>
      <c r="H37" s="71">
        <v>5</v>
      </c>
      <c r="I37" s="72">
        <v>5</v>
      </c>
      <c r="J37" s="71">
        <v>5</v>
      </c>
      <c r="K37" s="72">
        <v>5</v>
      </c>
      <c r="L37" s="72">
        <v>5</v>
      </c>
      <c r="M37" s="73">
        <v>7</v>
      </c>
      <c r="N37" s="67">
        <v>6</v>
      </c>
      <c r="O37" s="71">
        <v>5</v>
      </c>
      <c r="P37" s="71">
        <v>4</v>
      </c>
      <c r="Q37" s="71">
        <v>5</v>
      </c>
      <c r="R37" s="72">
        <v>5</v>
      </c>
      <c r="S37" s="67">
        <v>5</v>
      </c>
      <c r="T37" s="34">
        <f>IF(COUNTIF(B37:S37,"&gt;0")=18,SUM(B37:S37),"")</f>
        <v>96</v>
      </c>
      <c r="U37" s="100">
        <v>39911</v>
      </c>
      <c r="V37" s="41" t="s">
        <v>4</v>
      </c>
      <c r="W37" s="53">
        <v>2</v>
      </c>
      <c r="X37" s="12" t="s">
        <v>8</v>
      </c>
      <c r="Y37" s="11" t="s">
        <v>9</v>
      </c>
      <c r="Z37" s="11">
        <v>80851</v>
      </c>
      <c r="AA37" s="11">
        <v>25.4</v>
      </c>
      <c r="AB37" s="11" t="s">
        <v>10</v>
      </c>
      <c r="AC37" s="11">
        <v>33</v>
      </c>
      <c r="AD37" s="11">
        <v>25.4</v>
      </c>
      <c r="AE37" s="11"/>
      <c r="AF37" s="18"/>
    </row>
    <row r="38" spans="1:32" ht="34.5" customHeight="1" thickBot="1">
      <c r="A38">
        <v>24</v>
      </c>
      <c r="B38" s="72">
        <v>5</v>
      </c>
      <c r="C38" s="73">
        <v>6</v>
      </c>
      <c r="D38" s="73">
        <v>7</v>
      </c>
      <c r="E38" s="71">
        <v>6</v>
      </c>
      <c r="F38" s="75">
        <v>4</v>
      </c>
      <c r="G38" s="75">
        <v>3</v>
      </c>
      <c r="H38" s="71">
        <v>5</v>
      </c>
      <c r="I38" s="72">
        <v>5</v>
      </c>
      <c r="J38" s="75">
        <v>4</v>
      </c>
      <c r="K38" s="71">
        <v>4</v>
      </c>
      <c r="L38" s="72">
        <v>5</v>
      </c>
      <c r="M38" s="72">
        <v>6</v>
      </c>
      <c r="N38" s="67">
        <v>6</v>
      </c>
      <c r="O38" s="71">
        <v>5</v>
      </c>
      <c r="P38" s="71">
        <v>4</v>
      </c>
      <c r="Q38" s="75">
        <v>4</v>
      </c>
      <c r="R38" s="78" t="s">
        <v>0</v>
      </c>
      <c r="S38" s="70" t="s">
        <v>0</v>
      </c>
      <c r="T38" s="34" t="str">
        <f>IF(COUNTIF(B38:S38,"&gt;0")=18,SUM(B38:S38),"")</f>
        <v/>
      </c>
      <c r="U38" s="100">
        <v>39911</v>
      </c>
      <c r="V38" s="41" t="s">
        <v>4</v>
      </c>
      <c r="W38" s="54">
        <v>3</v>
      </c>
      <c r="X38" s="10" t="s">
        <v>11</v>
      </c>
      <c r="Y38" s="9" t="s">
        <v>6</v>
      </c>
      <c r="Z38" s="9">
        <v>1130273</v>
      </c>
      <c r="AA38" s="9">
        <v>21.1</v>
      </c>
      <c r="AB38" s="9" t="s">
        <v>12</v>
      </c>
      <c r="AC38" s="9">
        <v>33</v>
      </c>
      <c r="AD38" s="9">
        <v>21.1</v>
      </c>
      <c r="AE38" s="9"/>
      <c r="AF38" s="20"/>
    </row>
    <row r="39" spans="1:32" ht="34.5" customHeight="1" thickBot="1">
      <c r="A39">
        <v>25</v>
      </c>
      <c r="B39" s="74">
        <v>7</v>
      </c>
      <c r="C39" s="75">
        <v>3</v>
      </c>
      <c r="D39" s="73">
        <v>7</v>
      </c>
      <c r="E39" s="81" t="s">
        <v>0</v>
      </c>
      <c r="F39" s="73">
        <v>7</v>
      </c>
      <c r="G39" s="72">
        <v>5</v>
      </c>
      <c r="H39" s="72">
        <v>6</v>
      </c>
      <c r="I39" s="73">
        <v>6</v>
      </c>
      <c r="J39" s="81" t="s">
        <v>0</v>
      </c>
      <c r="K39" s="72">
        <v>5</v>
      </c>
      <c r="L39" s="78" t="s">
        <v>0</v>
      </c>
      <c r="M39" s="72">
        <v>6</v>
      </c>
      <c r="N39" s="71">
        <v>6</v>
      </c>
      <c r="O39" s="71">
        <v>5</v>
      </c>
      <c r="P39" s="75">
        <v>3</v>
      </c>
      <c r="Q39" s="75">
        <v>4</v>
      </c>
      <c r="R39" s="72">
        <v>5</v>
      </c>
      <c r="S39" s="67">
        <v>5</v>
      </c>
      <c r="T39" s="34" t="str">
        <f>IF(COUNTIF(B39:S39,"&gt;0")=18,SUM(B39:S39),"")</f>
        <v/>
      </c>
      <c r="U39" s="100">
        <v>39911</v>
      </c>
      <c r="V39" s="41" t="s">
        <v>4</v>
      </c>
      <c r="W39" s="53">
        <v>4</v>
      </c>
      <c r="X39" s="12" t="s">
        <v>13</v>
      </c>
      <c r="Y39" s="11" t="s">
        <v>14</v>
      </c>
      <c r="Z39" s="11">
        <v>350775</v>
      </c>
      <c r="AA39" s="11">
        <v>30.5</v>
      </c>
      <c r="AB39" s="11" t="s">
        <v>15</v>
      </c>
      <c r="AC39" s="11">
        <v>32</v>
      </c>
      <c r="AD39" s="11">
        <v>30.5</v>
      </c>
      <c r="AE39" s="11"/>
      <c r="AF39" s="18"/>
    </row>
    <row r="40" spans="1:32" ht="34.5" customHeight="1" thickBot="1">
      <c r="A40">
        <v>26</v>
      </c>
      <c r="B40" s="71">
        <v>4</v>
      </c>
      <c r="C40" s="75">
        <v>3</v>
      </c>
      <c r="D40" s="73">
        <v>7</v>
      </c>
      <c r="E40" s="71">
        <v>6</v>
      </c>
      <c r="F40" s="71">
        <v>5</v>
      </c>
      <c r="G40" s="73">
        <v>6</v>
      </c>
      <c r="H40" s="75">
        <v>4</v>
      </c>
      <c r="I40" s="73">
        <v>6</v>
      </c>
      <c r="J40" s="75">
        <v>4</v>
      </c>
      <c r="K40" s="72">
        <v>5</v>
      </c>
      <c r="L40" s="71">
        <v>4</v>
      </c>
      <c r="M40" s="72">
        <v>6</v>
      </c>
      <c r="N40" s="75">
        <v>5</v>
      </c>
      <c r="O40" s="77">
        <v>3</v>
      </c>
      <c r="P40" s="71">
        <v>4</v>
      </c>
      <c r="Q40" s="75">
        <v>4</v>
      </c>
      <c r="R40" s="71">
        <v>4</v>
      </c>
      <c r="S40" s="80">
        <v>3</v>
      </c>
      <c r="T40" s="34">
        <f>IF(COUNTIF(B40:S40,"&gt;0")=18,SUM(B40:S40),"")</f>
        <v>83</v>
      </c>
      <c r="U40" s="100">
        <v>39911</v>
      </c>
      <c r="V40" s="41" t="s">
        <v>4</v>
      </c>
      <c r="W40" s="54">
        <v>5</v>
      </c>
      <c r="X40" s="10" t="s">
        <v>16</v>
      </c>
      <c r="Y40" s="9" t="s">
        <v>14</v>
      </c>
      <c r="Z40" s="9">
        <v>350258</v>
      </c>
      <c r="AA40" s="9">
        <v>12.5</v>
      </c>
      <c r="AB40" s="9" t="s">
        <v>17</v>
      </c>
      <c r="AC40" s="9">
        <v>32</v>
      </c>
      <c r="AD40" s="9">
        <v>12.6</v>
      </c>
      <c r="AE40" s="9"/>
      <c r="AF40" s="20"/>
    </row>
    <row r="41" spans="1:32" ht="34.5" customHeight="1" thickBot="1">
      <c r="A41">
        <v>27</v>
      </c>
      <c r="B41" s="71">
        <v>4</v>
      </c>
      <c r="C41" s="71">
        <v>4</v>
      </c>
      <c r="D41" s="72">
        <v>6</v>
      </c>
      <c r="E41" s="73">
        <v>8</v>
      </c>
      <c r="F41" s="75">
        <v>4</v>
      </c>
      <c r="G41" s="75">
        <v>3</v>
      </c>
      <c r="H41" s="77">
        <v>3</v>
      </c>
      <c r="I41" s="75">
        <v>3</v>
      </c>
      <c r="J41" s="72">
        <v>6</v>
      </c>
      <c r="K41" s="72">
        <v>5</v>
      </c>
      <c r="L41" s="72">
        <v>5</v>
      </c>
      <c r="M41" s="71">
        <v>5</v>
      </c>
      <c r="N41" s="71">
        <v>6</v>
      </c>
      <c r="O41" s="71">
        <v>5</v>
      </c>
      <c r="P41" s="75">
        <v>3</v>
      </c>
      <c r="Q41" s="75">
        <v>4</v>
      </c>
      <c r="R41" s="72">
        <v>5</v>
      </c>
      <c r="S41" s="66">
        <v>6</v>
      </c>
      <c r="T41" s="34">
        <f>IF(COUNTIF(B41:S41,"&gt;0")=18,SUM(B41:S41),"")</f>
        <v>85</v>
      </c>
      <c r="U41" s="100">
        <v>39911</v>
      </c>
      <c r="V41" s="41" t="s">
        <v>4</v>
      </c>
      <c r="W41" s="53">
        <v>6</v>
      </c>
      <c r="X41" s="12" t="s">
        <v>18</v>
      </c>
      <c r="Y41" s="11" t="s">
        <v>14</v>
      </c>
      <c r="Z41" s="11">
        <v>350462</v>
      </c>
      <c r="AA41" s="11">
        <v>12.2</v>
      </c>
      <c r="AB41" s="11" t="s">
        <v>19</v>
      </c>
      <c r="AC41" s="11">
        <v>30</v>
      </c>
      <c r="AD41" s="11">
        <v>12.3</v>
      </c>
      <c r="AE41" s="11"/>
      <c r="AF41" s="18"/>
    </row>
    <row r="42" spans="1:32" ht="34.5" customHeight="1" thickBot="1">
      <c r="A42">
        <v>28</v>
      </c>
      <c r="B42" s="72">
        <v>5</v>
      </c>
      <c r="C42" s="71">
        <v>4</v>
      </c>
      <c r="D42" s="74">
        <v>10</v>
      </c>
      <c r="E42" s="73">
        <v>8</v>
      </c>
      <c r="F42" s="71">
        <v>5</v>
      </c>
      <c r="G42" s="71">
        <v>4</v>
      </c>
      <c r="H42" s="75">
        <v>4</v>
      </c>
      <c r="I42" s="72">
        <v>5</v>
      </c>
      <c r="J42" s="72">
        <v>6</v>
      </c>
      <c r="K42" s="71">
        <v>4</v>
      </c>
      <c r="L42" s="72">
        <v>5</v>
      </c>
      <c r="M42" s="74">
        <v>10</v>
      </c>
      <c r="N42" s="74">
        <v>13</v>
      </c>
      <c r="O42" s="71">
        <v>5</v>
      </c>
      <c r="P42" s="71">
        <v>4</v>
      </c>
      <c r="Q42" s="73">
        <v>7</v>
      </c>
      <c r="R42" s="74">
        <v>7</v>
      </c>
      <c r="S42" s="66">
        <v>6</v>
      </c>
      <c r="T42" s="34">
        <f>IF(COUNTIF(B42:S42,"&gt;0")=18,SUM(B42:S42),"")</f>
        <v>112</v>
      </c>
      <c r="U42" s="100">
        <v>39911</v>
      </c>
      <c r="V42" s="41" t="s">
        <v>4</v>
      </c>
      <c r="W42" s="54">
        <v>7</v>
      </c>
      <c r="X42" s="10" t="s">
        <v>20</v>
      </c>
      <c r="Y42" s="9" t="s">
        <v>14</v>
      </c>
      <c r="Z42" s="9">
        <v>350771</v>
      </c>
      <c r="AA42" s="9">
        <v>29.5</v>
      </c>
      <c r="AB42" s="9" t="s">
        <v>21</v>
      </c>
      <c r="AC42" s="9">
        <v>30</v>
      </c>
      <c r="AD42" s="9">
        <v>29.7</v>
      </c>
      <c r="AE42" s="9"/>
      <c r="AF42" s="20"/>
    </row>
    <row r="43" spans="1:32" ht="34.5" customHeight="1" thickBot="1">
      <c r="A43">
        <v>29</v>
      </c>
      <c r="B43" s="71">
        <v>4</v>
      </c>
      <c r="C43" s="72">
        <v>5</v>
      </c>
      <c r="D43" s="74">
        <v>9</v>
      </c>
      <c r="E43" s="73">
        <v>8</v>
      </c>
      <c r="F43" s="72">
        <v>6</v>
      </c>
      <c r="G43" s="74">
        <v>7</v>
      </c>
      <c r="H43" s="71">
        <v>5</v>
      </c>
      <c r="I43" s="72">
        <v>5</v>
      </c>
      <c r="J43" s="71">
        <v>5</v>
      </c>
      <c r="K43" s="71">
        <v>4</v>
      </c>
      <c r="L43" s="71">
        <v>4</v>
      </c>
      <c r="M43" s="74">
        <v>9</v>
      </c>
      <c r="N43" s="73">
        <v>8</v>
      </c>
      <c r="O43" s="71">
        <v>5</v>
      </c>
      <c r="P43" s="71">
        <v>4</v>
      </c>
      <c r="Q43" s="71">
        <v>5</v>
      </c>
      <c r="R43" s="74">
        <v>8</v>
      </c>
      <c r="S43" s="66">
        <v>6</v>
      </c>
      <c r="T43" s="34">
        <f>IF(COUNTIF(B43:S43,"&gt;0")=18,SUM(B43:S43),"")</f>
        <v>107</v>
      </c>
      <c r="U43" s="100">
        <v>39911</v>
      </c>
      <c r="V43" s="41" t="s">
        <v>4</v>
      </c>
      <c r="W43" s="53">
        <v>8</v>
      </c>
      <c r="X43" s="12" t="s">
        <v>22</v>
      </c>
      <c r="Y43" s="11" t="s">
        <v>14</v>
      </c>
      <c r="Z43" s="11">
        <v>350779</v>
      </c>
      <c r="AA43" s="11">
        <v>27.7</v>
      </c>
      <c r="AB43" s="11" t="s">
        <v>23</v>
      </c>
      <c r="AC43" s="11">
        <v>28</v>
      </c>
      <c r="AD43" s="11">
        <v>27.9</v>
      </c>
      <c r="AE43" s="11"/>
      <c r="AF43" s="18"/>
    </row>
    <row r="44" spans="1:32" ht="34.5" customHeight="1" thickBot="1">
      <c r="A44">
        <v>30</v>
      </c>
      <c r="B44" s="75">
        <v>3</v>
      </c>
      <c r="C44" s="72">
        <v>5</v>
      </c>
      <c r="D44" s="71">
        <v>5</v>
      </c>
      <c r="E44" s="71">
        <v>6</v>
      </c>
      <c r="F44" s="72">
        <v>6</v>
      </c>
      <c r="G44" s="71">
        <v>4</v>
      </c>
      <c r="H44" s="72">
        <v>6</v>
      </c>
      <c r="I44" s="72">
        <v>5</v>
      </c>
      <c r="J44" s="75">
        <v>4</v>
      </c>
      <c r="K44" s="71">
        <v>4</v>
      </c>
      <c r="L44" s="71">
        <v>4</v>
      </c>
      <c r="M44" s="72">
        <v>6</v>
      </c>
      <c r="N44" s="71">
        <v>6</v>
      </c>
      <c r="O44" s="71">
        <v>5</v>
      </c>
      <c r="P44" s="71">
        <v>4</v>
      </c>
      <c r="Q44" s="75">
        <v>4</v>
      </c>
      <c r="R44" s="73">
        <v>6</v>
      </c>
      <c r="S44" s="75">
        <v>4</v>
      </c>
      <c r="T44" s="34">
        <f>IF(COUNTIF(B44:S44,"&gt;0")=18,SUM(B44:S44),"")</f>
        <v>87</v>
      </c>
      <c r="U44" s="100">
        <v>39911</v>
      </c>
      <c r="V44" s="41" t="s">
        <v>4</v>
      </c>
      <c r="W44" s="54">
        <v>9</v>
      </c>
      <c r="X44" s="10" t="s">
        <v>24</v>
      </c>
      <c r="Y44" s="9" t="s">
        <v>14</v>
      </c>
      <c r="Z44" s="9">
        <v>350112</v>
      </c>
      <c r="AA44" s="9">
        <v>12.4</v>
      </c>
      <c r="AB44" s="9" t="s">
        <v>25</v>
      </c>
      <c r="AC44" s="9">
        <v>28</v>
      </c>
      <c r="AD44" s="9">
        <v>12.5</v>
      </c>
      <c r="AE44" s="9"/>
      <c r="AF44" s="20"/>
    </row>
    <row r="45" spans="1:32" ht="34.5" customHeight="1" thickBot="1">
      <c r="A45">
        <v>31</v>
      </c>
      <c r="B45" s="74">
        <v>7</v>
      </c>
      <c r="C45" s="71">
        <v>4</v>
      </c>
      <c r="D45" s="72">
        <v>6</v>
      </c>
      <c r="E45" s="74">
        <v>9</v>
      </c>
      <c r="F45" s="75">
        <v>4</v>
      </c>
      <c r="G45" s="75">
        <v>3</v>
      </c>
      <c r="H45" s="72">
        <v>6</v>
      </c>
      <c r="I45" s="72">
        <v>5</v>
      </c>
      <c r="J45" s="71">
        <v>5</v>
      </c>
      <c r="K45" s="71">
        <v>4</v>
      </c>
      <c r="L45" s="72">
        <v>5</v>
      </c>
      <c r="M45" s="74">
        <v>8</v>
      </c>
      <c r="N45" s="74">
        <v>9</v>
      </c>
      <c r="O45" s="75">
        <v>4</v>
      </c>
      <c r="P45" s="75">
        <v>3</v>
      </c>
      <c r="Q45" s="73">
        <v>7</v>
      </c>
      <c r="R45" s="72">
        <v>5</v>
      </c>
      <c r="S45" s="71">
        <v>5</v>
      </c>
      <c r="T45" s="34">
        <f>IF(COUNTIF(B45:S45,"&gt;0")=18,SUM(B45:S45),"")</f>
        <v>99</v>
      </c>
      <c r="U45" s="100">
        <v>39911</v>
      </c>
      <c r="V45" s="41" t="s">
        <v>4</v>
      </c>
      <c r="W45" s="53">
        <v>10</v>
      </c>
      <c r="X45" s="12" t="s">
        <v>26</v>
      </c>
      <c r="Y45" s="11" t="s">
        <v>14</v>
      </c>
      <c r="Z45" s="11">
        <v>350494</v>
      </c>
      <c r="AA45" s="11">
        <v>19.7</v>
      </c>
      <c r="AB45" s="11" t="s">
        <v>27</v>
      </c>
      <c r="AC45" s="11">
        <v>26</v>
      </c>
      <c r="AD45" s="11">
        <v>19.8</v>
      </c>
      <c r="AE45" s="11"/>
      <c r="AF45" s="18"/>
    </row>
    <row r="46" spans="1:32" ht="34.5" customHeight="1" thickBot="1">
      <c r="A46">
        <v>32</v>
      </c>
      <c r="B46" s="72">
        <v>5</v>
      </c>
      <c r="C46" s="72">
        <v>5</v>
      </c>
      <c r="D46" s="71">
        <v>5</v>
      </c>
      <c r="E46" s="71">
        <v>6</v>
      </c>
      <c r="F46" s="75">
        <v>4</v>
      </c>
      <c r="G46" s="71">
        <v>4</v>
      </c>
      <c r="H46" s="71">
        <v>5</v>
      </c>
      <c r="I46" s="71">
        <v>4</v>
      </c>
      <c r="J46" s="75">
        <v>4</v>
      </c>
      <c r="K46" s="71">
        <v>4</v>
      </c>
      <c r="L46" s="71">
        <v>4</v>
      </c>
      <c r="M46" s="72">
        <v>6</v>
      </c>
      <c r="N46" s="73">
        <v>8</v>
      </c>
      <c r="O46" s="72">
        <v>6</v>
      </c>
      <c r="P46" s="72">
        <v>5</v>
      </c>
      <c r="Q46" s="72">
        <v>6</v>
      </c>
      <c r="R46" s="71">
        <v>4</v>
      </c>
      <c r="S46" s="75">
        <v>4</v>
      </c>
      <c r="T46" s="34">
        <f>IF(COUNTIF(B46:S46,"&gt;0")=18,SUM(B46:S46),"")</f>
        <v>89</v>
      </c>
      <c r="U46" s="100">
        <v>39911</v>
      </c>
      <c r="V46" s="41" t="s">
        <v>4</v>
      </c>
      <c r="W46" s="54">
        <v>11</v>
      </c>
      <c r="X46" s="10" t="s">
        <v>28</v>
      </c>
      <c r="Y46" s="9" t="s">
        <v>14</v>
      </c>
      <c r="Z46" s="9">
        <v>350233</v>
      </c>
      <c r="AA46" s="9">
        <v>12.4</v>
      </c>
      <c r="AB46" s="9" t="s">
        <v>29</v>
      </c>
      <c r="AC46" s="9">
        <v>26</v>
      </c>
      <c r="AD46" s="9">
        <v>12.5</v>
      </c>
      <c r="AE46" s="9"/>
      <c r="AF46" s="20"/>
    </row>
    <row r="47" spans="1:32" ht="34.5" customHeight="1" thickBot="1">
      <c r="A47">
        <v>33</v>
      </c>
      <c r="B47" s="75">
        <v>3</v>
      </c>
      <c r="C47" s="74">
        <v>7</v>
      </c>
      <c r="D47" s="74">
        <v>9</v>
      </c>
      <c r="E47" s="74">
        <v>12</v>
      </c>
      <c r="F47" s="73">
        <v>7</v>
      </c>
      <c r="G47" s="73">
        <v>6</v>
      </c>
      <c r="H47" s="73">
        <v>7</v>
      </c>
      <c r="I47" s="72">
        <v>5</v>
      </c>
      <c r="J47" s="72">
        <v>6</v>
      </c>
      <c r="K47" s="74">
        <v>8</v>
      </c>
      <c r="L47" s="72">
        <v>5</v>
      </c>
      <c r="M47" s="74">
        <v>8</v>
      </c>
      <c r="N47" s="74">
        <v>10</v>
      </c>
      <c r="O47" s="74">
        <v>8</v>
      </c>
      <c r="P47" s="72">
        <v>5</v>
      </c>
      <c r="Q47" s="73">
        <v>7</v>
      </c>
      <c r="R47" s="74">
        <v>7</v>
      </c>
      <c r="S47" s="71">
        <v>5</v>
      </c>
      <c r="T47" s="34">
        <f>IF(COUNTIF(B47:S47,"&gt;0")=18,SUM(B47:S47),"")</f>
        <v>125</v>
      </c>
      <c r="U47" s="100">
        <v>39911</v>
      </c>
      <c r="V47" s="41" t="s">
        <v>4</v>
      </c>
      <c r="W47" s="53">
        <v>12</v>
      </c>
      <c r="X47" s="12" t="s">
        <v>30</v>
      </c>
      <c r="Y47" s="11" t="s">
        <v>14</v>
      </c>
      <c r="Z47" s="11">
        <v>350608</v>
      </c>
      <c r="AA47" s="11">
        <v>31.8</v>
      </c>
      <c r="AB47" s="11" t="s">
        <v>31</v>
      </c>
      <c r="AC47" s="11">
        <v>18</v>
      </c>
      <c r="AD47" s="11">
        <v>32</v>
      </c>
      <c r="AE47" s="11"/>
      <c r="AF47" s="18"/>
    </row>
    <row r="48" spans="1:32" ht="34.5" customHeight="1" thickBot="1">
      <c r="A48">
        <v>34</v>
      </c>
      <c r="B48" s="72">
        <v>5</v>
      </c>
      <c r="C48" s="71">
        <v>4</v>
      </c>
      <c r="D48" s="73">
        <v>7</v>
      </c>
      <c r="E48" s="81" t="s">
        <v>0</v>
      </c>
      <c r="F48" s="72">
        <v>6</v>
      </c>
      <c r="G48" s="72">
        <v>5</v>
      </c>
      <c r="H48" s="75">
        <v>4</v>
      </c>
      <c r="I48" s="72">
        <v>5</v>
      </c>
      <c r="J48" s="71">
        <v>5</v>
      </c>
      <c r="K48" s="72">
        <v>5</v>
      </c>
      <c r="L48" s="72">
        <v>5</v>
      </c>
      <c r="M48" s="72">
        <v>6</v>
      </c>
      <c r="N48" s="75">
        <v>5</v>
      </c>
      <c r="O48" s="71">
        <v>5</v>
      </c>
      <c r="P48" s="78" t="s">
        <v>0</v>
      </c>
      <c r="Q48" s="72">
        <v>6</v>
      </c>
      <c r="R48" s="73">
        <v>6</v>
      </c>
      <c r="S48" s="75">
        <v>4</v>
      </c>
      <c r="T48" s="34" t="str">
        <f>IF(COUNTIF(B48:S48,"&gt;0")=18,SUM(B48:S48),"")</f>
        <v/>
      </c>
      <c r="U48" s="100">
        <v>39911</v>
      </c>
      <c r="V48" s="41" t="s">
        <v>4</v>
      </c>
      <c r="W48" s="55">
        <v>13</v>
      </c>
      <c r="X48" s="21" t="s">
        <v>32</v>
      </c>
      <c r="Y48" s="22" t="s">
        <v>14</v>
      </c>
      <c r="Z48" s="22">
        <v>350091</v>
      </c>
      <c r="AA48" s="22">
        <v>11.5</v>
      </c>
      <c r="AB48" s="22" t="s">
        <v>33</v>
      </c>
      <c r="AC48" s="22">
        <v>17</v>
      </c>
      <c r="AD48" s="22">
        <v>11.6</v>
      </c>
      <c r="AE48" s="22"/>
      <c r="AF48" s="23"/>
    </row>
    <row r="49" spans="1:32" ht="34.5" customHeight="1" thickBot="1">
      <c r="A49">
        <v>35</v>
      </c>
      <c r="B49" s="77">
        <v>2</v>
      </c>
      <c r="C49" s="73">
        <v>6</v>
      </c>
      <c r="D49" s="71">
        <v>5</v>
      </c>
      <c r="E49" s="75">
        <v>5</v>
      </c>
      <c r="F49" s="75">
        <v>4</v>
      </c>
      <c r="G49" s="71">
        <v>4</v>
      </c>
      <c r="H49" s="72">
        <v>6</v>
      </c>
      <c r="I49" s="72">
        <v>5</v>
      </c>
      <c r="J49" s="71">
        <v>5</v>
      </c>
      <c r="K49" s="71">
        <v>4</v>
      </c>
      <c r="L49" s="72">
        <v>5</v>
      </c>
      <c r="M49" s="71">
        <v>5</v>
      </c>
      <c r="N49" s="71">
        <v>6</v>
      </c>
      <c r="O49" s="71">
        <v>5</v>
      </c>
      <c r="P49" s="71">
        <v>4</v>
      </c>
      <c r="Q49" s="72">
        <v>6</v>
      </c>
      <c r="R49" s="73">
        <v>6</v>
      </c>
      <c r="S49" s="77">
        <v>3</v>
      </c>
      <c r="T49" s="34">
        <f>IF(COUNTIF(B49:S49,"&gt;0")=18,SUM(B49:S49),"")</f>
        <v>86</v>
      </c>
      <c r="U49" s="100">
        <v>39915</v>
      </c>
      <c r="V49" s="41" t="s">
        <v>108</v>
      </c>
      <c r="W49" s="52">
        <v>1</v>
      </c>
      <c r="X49" s="14" t="s">
        <v>13</v>
      </c>
      <c r="Y49" s="15" t="s">
        <v>14</v>
      </c>
      <c r="Z49" s="15">
        <v>350775</v>
      </c>
      <c r="AA49" s="15">
        <v>30.5</v>
      </c>
      <c r="AB49" s="15" t="s">
        <v>77</v>
      </c>
      <c r="AC49" s="15">
        <v>49</v>
      </c>
      <c r="AD49" s="15">
        <v>24.4</v>
      </c>
      <c r="AE49" s="15"/>
      <c r="AF49" s="16"/>
    </row>
    <row r="50" spans="1:32" ht="34.5" customHeight="1" thickBot="1">
      <c r="A50">
        <v>36</v>
      </c>
      <c r="B50" s="72">
        <v>5</v>
      </c>
      <c r="C50" s="74">
        <v>7</v>
      </c>
      <c r="D50" s="74">
        <v>11</v>
      </c>
      <c r="E50" s="74">
        <v>10</v>
      </c>
      <c r="F50" s="73">
        <v>7</v>
      </c>
      <c r="G50" s="72">
        <v>5</v>
      </c>
      <c r="H50" s="74">
        <v>8</v>
      </c>
      <c r="I50" s="73">
        <v>6</v>
      </c>
      <c r="J50" s="77">
        <v>3</v>
      </c>
      <c r="K50" s="72">
        <v>5</v>
      </c>
      <c r="L50" s="71">
        <v>4</v>
      </c>
      <c r="M50" s="74">
        <v>11</v>
      </c>
      <c r="N50" s="74">
        <v>12</v>
      </c>
      <c r="O50" s="71">
        <v>5</v>
      </c>
      <c r="P50" s="71">
        <v>4</v>
      </c>
      <c r="Q50" s="71">
        <v>5</v>
      </c>
      <c r="R50" s="71">
        <v>4</v>
      </c>
      <c r="S50" s="71">
        <v>5</v>
      </c>
      <c r="T50" s="34">
        <f>IF(COUNTIF(B50:S50,"&gt;0")=18,SUM(B50:S50),"")</f>
        <v>117</v>
      </c>
      <c r="U50" s="100">
        <v>39915</v>
      </c>
      <c r="V50" s="41" t="s">
        <v>108</v>
      </c>
      <c r="W50" s="53">
        <v>2</v>
      </c>
      <c r="X50" s="12" t="s">
        <v>78</v>
      </c>
      <c r="Y50" s="11" t="s">
        <v>79</v>
      </c>
      <c r="Z50" s="11">
        <v>1110406</v>
      </c>
      <c r="AA50" s="11">
        <v>54</v>
      </c>
      <c r="AB50" s="11" t="s">
        <v>80</v>
      </c>
      <c r="AC50" s="11">
        <v>47</v>
      </c>
      <c r="AD50" s="11">
        <v>43</v>
      </c>
      <c r="AE50" s="11"/>
      <c r="AF50" s="18"/>
    </row>
    <row r="51" spans="1:32" ht="34.5" customHeight="1" thickBot="1">
      <c r="A51">
        <v>37</v>
      </c>
      <c r="B51" s="72">
        <v>5</v>
      </c>
      <c r="C51" s="71">
        <v>4</v>
      </c>
      <c r="D51" s="72">
        <v>6</v>
      </c>
      <c r="E51" s="71">
        <v>6</v>
      </c>
      <c r="F51" s="75">
        <v>4</v>
      </c>
      <c r="G51" s="72">
        <v>5</v>
      </c>
      <c r="H51" s="75">
        <v>4</v>
      </c>
      <c r="I51" s="72">
        <v>5</v>
      </c>
      <c r="J51" s="72">
        <v>6</v>
      </c>
      <c r="K51" s="73">
        <v>6</v>
      </c>
      <c r="L51" s="72">
        <v>5</v>
      </c>
      <c r="M51" s="74">
        <v>8</v>
      </c>
      <c r="N51" s="75">
        <v>5</v>
      </c>
      <c r="O51" s="75">
        <v>4</v>
      </c>
      <c r="P51" s="71">
        <v>4</v>
      </c>
      <c r="Q51" s="72">
        <v>6</v>
      </c>
      <c r="R51" s="71">
        <v>4</v>
      </c>
      <c r="S51" s="71">
        <v>5</v>
      </c>
      <c r="T51" s="34">
        <f>IF(COUNTIF(B51:S51,"&gt;0")=18,SUM(B51:S51),"")</f>
        <v>92</v>
      </c>
      <c r="U51" s="100">
        <v>39915</v>
      </c>
      <c r="V51" s="41" t="s">
        <v>108</v>
      </c>
      <c r="W51" s="54">
        <v>3</v>
      </c>
      <c r="X51" s="10" t="s">
        <v>22</v>
      </c>
      <c r="Y51" s="9" t="s">
        <v>14</v>
      </c>
      <c r="Z51" s="9">
        <v>350779</v>
      </c>
      <c r="AA51" s="9">
        <v>27.9</v>
      </c>
      <c r="AB51" s="9" t="s">
        <v>81</v>
      </c>
      <c r="AC51" s="9">
        <v>40</v>
      </c>
      <c r="AD51" s="9">
        <v>26</v>
      </c>
      <c r="AE51" s="9"/>
      <c r="AF51" s="20"/>
    </row>
    <row r="52" spans="1:32" ht="34.5" customHeight="1" thickBot="1">
      <c r="A52">
        <v>38</v>
      </c>
      <c r="B52" s="71">
        <v>4</v>
      </c>
      <c r="C52" s="74">
        <v>7</v>
      </c>
      <c r="D52" s="73">
        <v>7</v>
      </c>
      <c r="E52" s="74">
        <v>9</v>
      </c>
      <c r="F52" s="72">
        <v>6</v>
      </c>
      <c r="G52" s="71">
        <v>4</v>
      </c>
      <c r="H52" s="73">
        <v>7</v>
      </c>
      <c r="I52" s="71">
        <v>4</v>
      </c>
      <c r="J52" s="75">
        <v>4</v>
      </c>
      <c r="K52" s="75">
        <v>3</v>
      </c>
      <c r="L52" s="75">
        <v>3</v>
      </c>
      <c r="M52" s="73">
        <v>7</v>
      </c>
      <c r="N52" s="72">
        <v>7</v>
      </c>
      <c r="O52" s="71">
        <v>5</v>
      </c>
      <c r="P52" s="72">
        <v>5</v>
      </c>
      <c r="Q52" s="75">
        <v>4</v>
      </c>
      <c r="R52" s="73">
        <v>6</v>
      </c>
      <c r="S52" s="75">
        <v>4</v>
      </c>
      <c r="T52" s="34">
        <f>IF(COUNTIF(B52:S52,"&gt;0")=18,SUM(B52:S52),"")</f>
        <v>96</v>
      </c>
      <c r="U52" s="100">
        <v>39915</v>
      </c>
      <c r="V52" s="41" t="s">
        <v>108</v>
      </c>
      <c r="W52" s="53">
        <v>4</v>
      </c>
      <c r="X52" s="12" t="s">
        <v>20</v>
      </c>
      <c r="Y52" s="11" t="s">
        <v>14</v>
      </c>
      <c r="Z52" s="11">
        <v>350771</v>
      </c>
      <c r="AA52" s="11">
        <v>29.7</v>
      </c>
      <c r="AB52" s="11" t="s">
        <v>82</v>
      </c>
      <c r="AC52" s="11">
        <v>39</v>
      </c>
      <c r="AD52" s="11">
        <v>28.2</v>
      </c>
      <c r="AE52" s="11"/>
      <c r="AF52" s="18"/>
    </row>
    <row r="53" spans="1:32" ht="34.5" customHeight="1" thickBot="1">
      <c r="A53">
        <v>39</v>
      </c>
      <c r="B53" s="72">
        <v>5</v>
      </c>
      <c r="C53" s="74">
        <v>7</v>
      </c>
      <c r="D53" s="74">
        <v>8</v>
      </c>
      <c r="E53" s="74">
        <v>9</v>
      </c>
      <c r="F53" s="72">
        <v>6</v>
      </c>
      <c r="G53" s="72">
        <v>5</v>
      </c>
      <c r="H53" s="73">
        <v>7</v>
      </c>
      <c r="I53" s="73">
        <v>6</v>
      </c>
      <c r="J53" s="72">
        <v>6</v>
      </c>
      <c r="K53" s="71">
        <v>4</v>
      </c>
      <c r="L53" s="72">
        <v>5</v>
      </c>
      <c r="M53" s="73">
        <v>7</v>
      </c>
      <c r="N53" s="74">
        <v>9</v>
      </c>
      <c r="O53" s="73">
        <v>7</v>
      </c>
      <c r="P53" s="72">
        <v>5</v>
      </c>
      <c r="Q53" s="73">
        <v>7</v>
      </c>
      <c r="R53" s="73">
        <v>6</v>
      </c>
      <c r="S53" s="74">
        <v>8</v>
      </c>
      <c r="T53" s="34">
        <f>IF(COUNTIF(B53:S53,"&gt;0")=18,SUM(B53:S53),"")</f>
        <v>117</v>
      </c>
      <c r="U53" s="100">
        <v>39915</v>
      </c>
      <c r="V53" s="41" t="s">
        <v>108</v>
      </c>
      <c r="W53" s="54">
        <v>5</v>
      </c>
      <c r="X53" s="10" t="s">
        <v>37</v>
      </c>
      <c r="Y53" s="9" t="s">
        <v>14</v>
      </c>
      <c r="Z53" s="9">
        <v>350668</v>
      </c>
      <c r="AA53" s="9">
        <v>51</v>
      </c>
      <c r="AB53" s="9" t="s">
        <v>83</v>
      </c>
      <c r="AC53" s="9">
        <v>38</v>
      </c>
      <c r="AD53" s="9">
        <v>49</v>
      </c>
      <c r="AE53" s="9"/>
      <c r="AF53" s="20"/>
    </row>
    <row r="54" spans="1:32" ht="34.5" customHeight="1" thickBot="1">
      <c r="A54">
        <v>40</v>
      </c>
      <c r="B54" s="72">
        <v>5</v>
      </c>
      <c r="C54" s="72">
        <v>5</v>
      </c>
      <c r="D54" s="73">
        <v>7</v>
      </c>
      <c r="E54" s="71">
        <v>6</v>
      </c>
      <c r="F54" s="71">
        <v>5</v>
      </c>
      <c r="G54" s="72">
        <v>5</v>
      </c>
      <c r="H54" s="72">
        <v>6</v>
      </c>
      <c r="I54" s="74">
        <v>9</v>
      </c>
      <c r="J54" s="71">
        <v>5</v>
      </c>
      <c r="K54" s="75">
        <v>3</v>
      </c>
      <c r="L54" s="72">
        <v>5</v>
      </c>
      <c r="M54" s="74">
        <v>8</v>
      </c>
      <c r="N54" s="72">
        <v>7</v>
      </c>
      <c r="O54" s="72">
        <v>6</v>
      </c>
      <c r="P54" s="72">
        <v>5</v>
      </c>
      <c r="Q54" s="78" t="s">
        <v>0</v>
      </c>
      <c r="R54" s="72">
        <v>5</v>
      </c>
      <c r="S54" s="72">
        <v>6</v>
      </c>
      <c r="T54" s="34" t="str">
        <f>IF(COUNTIF(B54:S54,"&gt;0")=18,SUM(B54:S54),"")</f>
        <v/>
      </c>
      <c r="U54" s="100">
        <v>39915</v>
      </c>
      <c r="V54" s="41" t="s">
        <v>108</v>
      </c>
      <c r="W54" s="53">
        <v>6</v>
      </c>
      <c r="X54" s="12" t="s">
        <v>62</v>
      </c>
      <c r="Y54" s="11" t="s">
        <v>14</v>
      </c>
      <c r="Z54" s="11">
        <v>350639</v>
      </c>
      <c r="AA54" s="11">
        <v>38</v>
      </c>
      <c r="AB54" s="11" t="s">
        <v>84</v>
      </c>
      <c r="AC54" s="11">
        <v>38</v>
      </c>
      <c r="AD54" s="11">
        <v>36</v>
      </c>
      <c r="AE54" s="11"/>
      <c r="AF54" s="18"/>
    </row>
    <row r="55" spans="1:32" ht="34.5" customHeight="1" thickBot="1">
      <c r="A55">
        <v>41</v>
      </c>
      <c r="B55" s="72">
        <v>5</v>
      </c>
      <c r="C55" s="71">
        <v>4</v>
      </c>
      <c r="D55" s="73">
        <v>7</v>
      </c>
      <c r="E55" s="75">
        <v>5</v>
      </c>
      <c r="F55" s="71">
        <v>5</v>
      </c>
      <c r="G55" s="71">
        <v>4</v>
      </c>
      <c r="H55" s="75">
        <v>4</v>
      </c>
      <c r="I55" s="71">
        <v>4</v>
      </c>
      <c r="J55" s="75">
        <v>4</v>
      </c>
      <c r="K55" s="71">
        <v>4</v>
      </c>
      <c r="L55" s="71">
        <v>4</v>
      </c>
      <c r="M55" s="72">
        <v>6</v>
      </c>
      <c r="N55" s="72">
        <v>7</v>
      </c>
      <c r="O55" s="71">
        <v>5</v>
      </c>
      <c r="P55" s="72">
        <v>5</v>
      </c>
      <c r="Q55" s="71">
        <v>5</v>
      </c>
      <c r="R55" s="72">
        <v>5</v>
      </c>
      <c r="S55" s="82" t="s">
        <v>0</v>
      </c>
      <c r="T55" s="34" t="str">
        <f>IF(COUNTIF(B55:S55,"&gt;0")=18,SUM(B55:S55),"")</f>
        <v/>
      </c>
      <c r="U55" s="100">
        <v>39915</v>
      </c>
      <c r="V55" s="41" t="s">
        <v>108</v>
      </c>
      <c r="W55" s="54">
        <v>7</v>
      </c>
      <c r="X55" s="10" t="s">
        <v>85</v>
      </c>
      <c r="Y55" s="9" t="s">
        <v>14</v>
      </c>
      <c r="Z55" s="9">
        <v>350357</v>
      </c>
      <c r="AA55" s="9">
        <v>22.8</v>
      </c>
      <c r="AB55" s="9" t="s">
        <v>86</v>
      </c>
      <c r="AC55" s="9">
        <v>37</v>
      </c>
      <c r="AD55" s="9">
        <v>22.4</v>
      </c>
      <c r="AE55" s="9"/>
      <c r="AF55" s="20"/>
    </row>
    <row r="56" spans="1:32" ht="34.5" customHeight="1" thickBot="1">
      <c r="A56">
        <v>42</v>
      </c>
      <c r="B56" s="72">
        <v>5</v>
      </c>
      <c r="C56" s="72">
        <v>5</v>
      </c>
      <c r="D56" s="74">
        <v>11</v>
      </c>
      <c r="E56" s="74">
        <v>10</v>
      </c>
      <c r="F56" s="72">
        <v>6</v>
      </c>
      <c r="G56" s="81" t="s">
        <v>0</v>
      </c>
      <c r="H56" s="72">
        <v>6</v>
      </c>
      <c r="I56" s="74">
        <v>8</v>
      </c>
      <c r="J56" s="72">
        <v>6</v>
      </c>
      <c r="K56" s="71">
        <v>4</v>
      </c>
      <c r="L56" s="74">
        <v>7</v>
      </c>
      <c r="M56" s="74">
        <v>11</v>
      </c>
      <c r="N56" s="74">
        <v>9</v>
      </c>
      <c r="O56" s="73">
        <v>7</v>
      </c>
      <c r="P56" s="74">
        <v>9</v>
      </c>
      <c r="Q56" s="72">
        <v>6</v>
      </c>
      <c r="R56" s="72">
        <v>5</v>
      </c>
      <c r="S56" s="72">
        <v>6</v>
      </c>
      <c r="T56" s="34" t="str">
        <f>IF(COUNTIF(B56:S56,"&gt;0")=18,SUM(B56:S56),"")</f>
        <v/>
      </c>
      <c r="U56" s="100">
        <v>39915</v>
      </c>
      <c r="V56" s="41" t="s">
        <v>108</v>
      </c>
      <c r="W56" s="53">
        <v>8</v>
      </c>
      <c r="X56" s="12" t="s">
        <v>87</v>
      </c>
      <c r="Y56" s="11" t="s">
        <v>14</v>
      </c>
      <c r="Z56" s="11">
        <v>350750</v>
      </c>
      <c r="AA56" s="11">
        <v>54</v>
      </c>
      <c r="AB56" s="11" t="s">
        <v>88</v>
      </c>
      <c r="AC56" s="11">
        <v>34</v>
      </c>
      <c r="AD56" s="11">
        <v>54</v>
      </c>
      <c r="AE56" s="11"/>
      <c r="AF56" s="18"/>
    </row>
    <row r="57" spans="1:32" ht="34.5" customHeight="1" thickBot="1">
      <c r="A57">
        <v>43</v>
      </c>
      <c r="B57" s="72">
        <v>5</v>
      </c>
      <c r="C57" s="75">
        <v>3</v>
      </c>
      <c r="D57" s="72">
        <v>6</v>
      </c>
      <c r="E57" s="72">
        <v>7</v>
      </c>
      <c r="F57" s="75">
        <v>4</v>
      </c>
      <c r="G57" s="72">
        <v>5</v>
      </c>
      <c r="H57" s="75">
        <v>4</v>
      </c>
      <c r="I57" s="71">
        <v>4</v>
      </c>
      <c r="J57" s="71">
        <v>5</v>
      </c>
      <c r="K57" s="71">
        <v>4</v>
      </c>
      <c r="L57" s="72">
        <v>5</v>
      </c>
      <c r="M57" s="74">
        <v>8</v>
      </c>
      <c r="N57" s="72">
        <v>7</v>
      </c>
      <c r="O57" s="71">
        <v>5</v>
      </c>
      <c r="P57" s="75">
        <v>3</v>
      </c>
      <c r="Q57" s="71">
        <v>5</v>
      </c>
      <c r="R57" s="74">
        <v>7</v>
      </c>
      <c r="S57" s="72">
        <v>6</v>
      </c>
      <c r="T57" s="34">
        <f>IF(COUNTIF(B57:S57,"&gt;0")=18,SUM(B57:S57),"")</f>
        <v>93</v>
      </c>
      <c r="U57" s="100">
        <v>39915</v>
      </c>
      <c r="V57" s="41" t="s">
        <v>108</v>
      </c>
      <c r="W57" s="54">
        <v>9</v>
      </c>
      <c r="X57" s="10" t="s">
        <v>44</v>
      </c>
      <c r="Y57" s="9" t="s">
        <v>14</v>
      </c>
      <c r="Z57" s="9">
        <v>350458</v>
      </c>
      <c r="AA57" s="9">
        <v>20.9</v>
      </c>
      <c r="AB57" s="9" t="s">
        <v>89</v>
      </c>
      <c r="AC57" s="9">
        <v>33</v>
      </c>
      <c r="AD57" s="9">
        <v>20.9</v>
      </c>
      <c r="AE57" s="9"/>
      <c r="AF57" s="20"/>
    </row>
    <row r="58" spans="1:32" ht="34.5" customHeight="1" thickBot="1">
      <c r="A58">
        <v>44</v>
      </c>
      <c r="B58" s="72">
        <v>5</v>
      </c>
      <c r="C58" s="71">
        <v>4</v>
      </c>
      <c r="D58" s="72">
        <v>6</v>
      </c>
      <c r="E58" s="72">
        <v>7</v>
      </c>
      <c r="F58" s="72">
        <v>6</v>
      </c>
      <c r="G58" s="72">
        <v>5</v>
      </c>
      <c r="H58" s="75">
        <v>4</v>
      </c>
      <c r="I58" s="72">
        <v>5</v>
      </c>
      <c r="J58" s="72">
        <v>6</v>
      </c>
      <c r="K58" s="74">
        <v>8</v>
      </c>
      <c r="L58" s="71">
        <v>4</v>
      </c>
      <c r="M58" s="72">
        <v>6</v>
      </c>
      <c r="N58" s="73">
        <v>8</v>
      </c>
      <c r="O58" s="74">
        <v>8</v>
      </c>
      <c r="P58" s="75">
        <v>3</v>
      </c>
      <c r="Q58" s="72">
        <v>6</v>
      </c>
      <c r="R58" s="72">
        <v>5</v>
      </c>
      <c r="S58" s="71">
        <v>5</v>
      </c>
      <c r="T58" s="34">
        <f>IF(COUNTIF(B58:S58,"&gt;0")=18,SUM(B58:S58),"")</f>
        <v>101</v>
      </c>
      <c r="U58" s="100">
        <v>39915</v>
      </c>
      <c r="V58" s="41" t="s">
        <v>108</v>
      </c>
      <c r="W58" s="53">
        <v>10</v>
      </c>
      <c r="X58" s="12" t="s">
        <v>8</v>
      </c>
      <c r="Y58" s="11" t="s">
        <v>9</v>
      </c>
      <c r="Z58" s="11">
        <v>80851</v>
      </c>
      <c r="AA58" s="11">
        <v>25.5</v>
      </c>
      <c r="AB58" s="11" t="s">
        <v>90</v>
      </c>
      <c r="AC58" s="11">
        <v>32</v>
      </c>
      <c r="AD58" s="11">
        <v>25.5</v>
      </c>
      <c r="AE58" s="11"/>
      <c r="AF58" s="18"/>
    </row>
    <row r="59" spans="1:32" ht="34.5" customHeight="1" thickBot="1">
      <c r="A59">
        <v>45</v>
      </c>
      <c r="B59" s="72">
        <v>5</v>
      </c>
      <c r="C59" s="71">
        <v>4</v>
      </c>
      <c r="D59" s="74">
        <v>8</v>
      </c>
      <c r="E59" s="72">
        <v>7</v>
      </c>
      <c r="F59" s="72">
        <v>6</v>
      </c>
      <c r="G59" s="72">
        <v>5</v>
      </c>
      <c r="H59" s="75">
        <v>4</v>
      </c>
      <c r="I59" s="71">
        <v>4</v>
      </c>
      <c r="J59" s="75">
        <v>4</v>
      </c>
      <c r="K59" s="75">
        <v>3</v>
      </c>
      <c r="L59" s="71">
        <v>4</v>
      </c>
      <c r="M59" s="73">
        <v>7</v>
      </c>
      <c r="N59" s="71">
        <v>6</v>
      </c>
      <c r="O59" s="71">
        <v>5</v>
      </c>
      <c r="P59" s="71">
        <v>4</v>
      </c>
      <c r="Q59" s="71">
        <v>5</v>
      </c>
      <c r="R59" s="72">
        <v>5</v>
      </c>
      <c r="S59" s="71">
        <v>5</v>
      </c>
      <c r="T59" s="34">
        <f>IF(COUNTIF(B59:S59,"&gt;0")=18,SUM(B59:S59),"")</f>
        <v>91</v>
      </c>
      <c r="U59" s="100">
        <v>39915</v>
      </c>
      <c r="V59" s="41" t="s">
        <v>108</v>
      </c>
      <c r="W59" s="54">
        <v>11</v>
      </c>
      <c r="X59" s="10" t="s">
        <v>91</v>
      </c>
      <c r="Y59" s="9" t="s">
        <v>92</v>
      </c>
      <c r="Z59" s="9">
        <v>610607</v>
      </c>
      <c r="AA59" s="9">
        <v>18</v>
      </c>
      <c r="AB59" s="9" t="s">
        <v>93</v>
      </c>
      <c r="AC59" s="9">
        <v>31</v>
      </c>
      <c r="AD59" s="9">
        <v>18.100000000000001</v>
      </c>
      <c r="AE59" s="9"/>
      <c r="AF59" s="20"/>
    </row>
    <row r="60" spans="1:32" ht="34.5" customHeight="1" thickBot="1">
      <c r="A60">
        <v>46</v>
      </c>
      <c r="B60" s="71">
        <v>4</v>
      </c>
      <c r="C60" s="72">
        <v>5</v>
      </c>
      <c r="D60" s="71">
        <v>5</v>
      </c>
      <c r="E60" s="74">
        <v>11</v>
      </c>
      <c r="F60" s="73">
        <v>7</v>
      </c>
      <c r="G60" s="72">
        <v>5</v>
      </c>
      <c r="H60" s="72">
        <v>6</v>
      </c>
      <c r="I60" s="74">
        <v>8</v>
      </c>
      <c r="J60" s="75">
        <v>4</v>
      </c>
      <c r="K60" s="72">
        <v>5</v>
      </c>
      <c r="L60" s="71">
        <v>4</v>
      </c>
      <c r="M60" s="79" t="s">
        <v>0</v>
      </c>
      <c r="N60" s="74">
        <v>9</v>
      </c>
      <c r="O60" s="75">
        <v>4</v>
      </c>
      <c r="P60" s="72">
        <v>5</v>
      </c>
      <c r="Q60" s="73">
        <v>7</v>
      </c>
      <c r="R60" s="73">
        <v>6</v>
      </c>
      <c r="S60" s="74">
        <v>8</v>
      </c>
      <c r="T60" s="34" t="str">
        <f>IF(COUNTIF(B60:S60,"&gt;0")=18,SUM(B60:S60),"")</f>
        <v/>
      </c>
      <c r="U60" s="100">
        <v>39915</v>
      </c>
      <c r="V60" s="41" t="s">
        <v>108</v>
      </c>
      <c r="W60" s="53">
        <v>12</v>
      </c>
      <c r="X60" s="12" t="s">
        <v>30</v>
      </c>
      <c r="Y60" s="11" t="s">
        <v>14</v>
      </c>
      <c r="Z60" s="11">
        <v>350608</v>
      </c>
      <c r="AA60" s="11">
        <v>32</v>
      </c>
      <c r="AB60" s="11" t="s">
        <v>94</v>
      </c>
      <c r="AC60" s="11">
        <v>29</v>
      </c>
      <c r="AD60" s="11">
        <v>32.200000000000003</v>
      </c>
      <c r="AE60" s="11"/>
      <c r="AF60" s="18"/>
    </row>
    <row r="61" spans="1:32" ht="34.5" customHeight="1" thickBot="1">
      <c r="A61">
        <v>47</v>
      </c>
      <c r="B61" s="71">
        <v>4</v>
      </c>
      <c r="C61" s="75">
        <v>3</v>
      </c>
      <c r="D61" s="73">
        <v>7</v>
      </c>
      <c r="E61" s="73">
        <v>8</v>
      </c>
      <c r="F61" s="72">
        <v>6</v>
      </c>
      <c r="G61" s="71">
        <v>4</v>
      </c>
      <c r="H61" s="72">
        <v>6</v>
      </c>
      <c r="I61" s="72">
        <v>5</v>
      </c>
      <c r="J61" s="77">
        <v>3</v>
      </c>
      <c r="K61" s="71">
        <v>4</v>
      </c>
      <c r="L61" s="71">
        <v>4</v>
      </c>
      <c r="M61" s="73">
        <v>7</v>
      </c>
      <c r="N61" s="71">
        <v>6</v>
      </c>
      <c r="O61" s="71">
        <v>5</v>
      </c>
      <c r="P61" s="71">
        <v>4</v>
      </c>
      <c r="Q61" s="75">
        <v>4</v>
      </c>
      <c r="R61" s="74">
        <v>7</v>
      </c>
      <c r="S61" s="72">
        <v>6</v>
      </c>
      <c r="T61" s="34">
        <f>IF(COUNTIF(B61:S61,"&gt;0")=18,SUM(B61:S61),"")</f>
        <v>93</v>
      </c>
      <c r="U61" s="100">
        <v>39915</v>
      </c>
      <c r="V61" s="41" t="s">
        <v>108</v>
      </c>
      <c r="W61" s="54">
        <v>13</v>
      </c>
      <c r="X61" s="10" t="s">
        <v>59</v>
      </c>
      <c r="Y61" s="9" t="s">
        <v>14</v>
      </c>
      <c r="Z61" s="9">
        <v>350273</v>
      </c>
      <c r="AA61" s="9">
        <v>17.399999999999999</v>
      </c>
      <c r="AB61" s="9" t="s">
        <v>95</v>
      </c>
      <c r="AC61" s="9">
        <v>28</v>
      </c>
      <c r="AD61" s="9">
        <v>17.5</v>
      </c>
      <c r="AE61" s="9"/>
      <c r="AF61" s="20"/>
    </row>
    <row r="62" spans="1:32" ht="34.5" customHeight="1" thickBot="1">
      <c r="A62">
        <v>48</v>
      </c>
      <c r="B62" s="74">
        <v>8</v>
      </c>
      <c r="C62" s="74">
        <v>9</v>
      </c>
      <c r="D62" s="74">
        <v>11</v>
      </c>
      <c r="E62" s="73">
        <v>8</v>
      </c>
      <c r="F62" s="74">
        <v>8</v>
      </c>
      <c r="G62" s="74">
        <v>7</v>
      </c>
      <c r="H62" s="74">
        <v>9</v>
      </c>
      <c r="I62" s="74">
        <v>7</v>
      </c>
      <c r="J62" s="73">
        <v>7</v>
      </c>
      <c r="K62" s="73">
        <v>6</v>
      </c>
      <c r="L62" s="72">
        <v>5</v>
      </c>
      <c r="M62" s="79" t="s">
        <v>0</v>
      </c>
      <c r="N62" s="74">
        <v>9</v>
      </c>
      <c r="O62" s="73">
        <v>7</v>
      </c>
      <c r="P62" s="71">
        <v>4</v>
      </c>
      <c r="Q62" s="72">
        <v>6</v>
      </c>
      <c r="R62" s="72">
        <v>5</v>
      </c>
      <c r="S62" s="72">
        <v>6</v>
      </c>
      <c r="T62" s="34" t="str">
        <f>IF(COUNTIF(B62:S62,"&gt;0")=18,SUM(B62:S62),"")</f>
        <v/>
      </c>
      <c r="U62" s="100">
        <v>39915</v>
      </c>
      <c r="V62" s="41" t="s">
        <v>108</v>
      </c>
      <c r="W62" s="53">
        <v>14</v>
      </c>
      <c r="X62" s="12" t="s">
        <v>96</v>
      </c>
      <c r="Y62" s="11" t="s">
        <v>14</v>
      </c>
      <c r="Z62" s="11">
        <v>350670</v>
      </c>
      <c r="AA62" s="11">
        <v>53</v>
      </c>
      <c r="AB62" s="11" t="s">
        <v>97</v>
      </c>
      <c r="AC62" s="11">
        <v>27</v>
      </c>
      <c r="AD62" s="11">
        <v>53</v>
      </c>
      <c r="AE62" s="11"/>
      <c r="AF62" s="18"/>
    </row>
    <row r="63" spans="1:32" ht="34.5" customHeight="1" thickBot="1">
      <c r="A63">
        <v>49</v>
      </c>
      <c r="B63" s="71">
        <v>4</v>
      </c>
      <c r="C63" s="81" t="s">
        <v>0</v>
      </c>
      <c r="D63" s="72">
        <v>6</v>
      </c>
      <c r="E63" s="74">
        <v>9</v>
      </c>
      <c r="F63" s="72">
        <v>6</v>
      </c>
      <c r="G63" s="71">
        <v>4</v>
      </c>
      <c r="H63" s="75">
        <v>4</v>
      </c>
      <c r="I63" s="71">
        <v>4</v>
      </c>
      <c r="J63" s="73">
        <v>7</v>
      </c>
      <c r="K63" s="74">
        <v>7</v>
      </c>
      <c r="L63" s="78" t="s">
        <v>0</v>
      </c>
      <c r="M63" s="79" t="s">
        <v>0</v>
      </c>
      <c r="N63" s="72">
        <v>7</v>
      </c>
      <c r="O63" s="75">
        <v>4</v>
      </c>
      <c r="P63" s="72">
        <v>5</v>
      </c>
      <c r="Q63" s="71">
        <v>5</v>
      </c>
      <c r="R63" s="72">
        <v>5</v>
      </c>
      <c r="S63" s="72">
        <v>6</v>
      </c>
      <c r="T63" s="34" t="str">
        <f>IF(COUNTIF(B63:S63,"&gt;0")=18,SUM(B63:S63),"")</f>
        <v/>
      </c>
      <c r="U63" s="100">
        <v>39915</v>
      </c>
      <c r="V63" s="41" t="s">
        <v>108</v>
      </c>
      <c r="W63" s="54">
        <v>15</v>
      </c>
      <c r="X63" s="10" t="s">
        <v>39</v>
      </c>
      <c r="Y63" s="9" t="s">
        <v>14</v>
      </c>
      <c r="Z63" s="9">
        <v>350786</v>
      </c>
      <c r="AA63" s="9">
        <v>25.1</v>
      </c>
      <c r="AB63" s="9" t="s">
        <v>97</v>
      </c>
      <c r="AC63" s="9">
        <v>27</v>
      </c>
      <c r="AD63" s="9">
        <v>25.2</v>
      </c>
      <c r="AE63" s="9"/>
      <c r="AF63" s="20"/>
    </row>
    <row r="64" spans="1:32" ht="34.5" customHeight="1" thickBot="1">
      <c r="A64">
        <v>50</v>
      </c>
      <c r="B64" s="81" t="s">
        <v>0</v>
      </c>
      <c r="C64" s="72">
        <v>5</v>
      </c>
      <c r="D64" s="73">
        <v>7</v>
      </c>
      <c r="E64" s="75">
        <v>5</v>
      </c>
      <c r="F64" s="71">
        <v>5</v>
      </c>
      <c r="G64" s="71">
        <v>4</v>
      </c>
      <c r="H64" s="75">
        <v>4</v>
      </c>
      <c r="I64" s="72">
        <v>5</v>
      </c>
      <c r="J64" s="75">
        <v>4</v>
      </c>
      <c r="K64" s="72">
        <v>5</v>
      </c>
      <c r="L64" s="71">
        <v>4</v>
      </c>
      <c r="M64" s="73">
        <v>7</v>
      </c>
      <c r="N64" s="71">
        <v>6</v>
      </c>
      <c r="O64" s="71">
        <v>5</v>
      </c>
      <c r="P64" s="75">
        <v>3</v>
      </c>
      <c r="Q64" s="72">
        <v>6</v>
      </c>
      <c r="R64" s="71">
        <v>4</v>
      </c>
      <c r="S64" s="75">
        <v>4</v>
      </c>
      <c r="T64" s="34" t="str">
        <f>IF(COUNTIF(B64:S64,"&gt;0")=18,SUM(B64:S64),"")</f>
        <v/>
      </c>
      <c r="U64" s="100">
        <v>39915</v>
      </c>
      <c r="V64" s="41" t="s">
        <v>108</v>
      </c>
      <c r="W64" s="53">
        <v>16</v>
      </c>
      <c r="X64" s="12" t="s">
        <v>18</v>
      </c>
      <c r="Y64" s="11" t="s">
        <v>14</v>
      </c>
      <c r="Z64" s="11">
        <v>350462</v>
      </c>
      <c r="AA64" s="11">
        <v>12.3</v>
      </c>
      <c r="AB64" s="11" t="s">
        <v>98</v>
      </c>
      <c r="AC64" s="11">
        <v>26</v>
      </c>
      <c r="AD64" s="11">
        <v>12.4</v>
      </c>
      <c r="AE64" s="11"/>
      <c r="AF64" s="18"/>
    </row>
    <row r="65" spans="1:32" ht="34.5" customHeight="1" thickBot="1">
      <c r="A65">
        <v>51</v>
      </c>
      <c r="B65" s="74">
        <v>7</v>
      </c>
      <c r="C65" s="73">
        <v>6</v>
      </c>
      <c r="D65" s="81" t="s">
        <v>0</v>
      </c>
      <c r="E65" s="74">
        <v>9</v>
      </c>
      <c r="F65" s="73">
        <v>7</v>
      </c>
      <c r="G65" s="71">
        <v>4</v>
      </c>
      <c r="H65" s="74">
        <v>8</v>
      </c>
      <c r="I65" s="74">
        <v>7</v>
      </c>
      <c r="J65" s="74">
        <v>9</v>
      </c>
      <c r="K65" s="72">
        <v>5</v>
      </c>
      <c r="L65" s="74">
        <v>9</v>
      </c>
      <c r="M65" s="73">
        <v>7</v>
      </c>
      <c r="N65" s="73">
        <v>8</v>
      </c>
      <c r="O65" s="72">
        <v>6</v>
      </c>
      <c r="P65" s="72">
        <v>5</v>
      </c>
      <c r="Q65" s="71">
        <v>5</v>
      </c>
      <c r="R65" s="74">
        <v>7</v>
      </c>
      <c r="S65" s="74">
        <v>8</v>
      </c>
      <c r="T65" s="34" t="str">
        <f>IF(COUNTIF(B65:S65,"&gt;0")=18,SUM(B65:S65),"")</f>
        <v/>
      </c>
      <c r="U65" s="100">
        <v>39915</v>
      </c>
      <c r="V65" s="41" t="s">
        <v>108</v>
      </c>
      <c r="W65" s="54">
        <v>17</v>
      </c>
      <c r="X65" s="10" t="s">
        <v>99</v>
      </c>
      <c r="Y65" s="9" t="s">
        <v>14</v>
      </c>
      <c r="Z65" s="9">
        <v>350744</v>
      </c>
      <c r="AA65" s="9">
        <v>42</v>
      </c>
      <c r="AB65" s="9" t="s">
        <v>100</v>
      </c>
      <c r="AC65" s="9">
        <v>23</v>
      </c>
      <c r="AD65" s="9">
        <v>42</v>
      </c>
      <c r="AE65" s="9"/>
      <c r="AF65" s="20"/>
    </row>
    <row r="66" spans="1:32" ht="34.5" customHeight="1" thickBot="1">
      <c r="A66">
        <v>52</v>
      </c>
      <c r="B66" s="72">
        <v>5</v>
      </c>
      <c r="C66" s="81" t="s">
        <v>0</v>
      </c>
      <c r="D66" s="72">
        <v>6</v>
      </c>
      <c r="E66" s="81" t="s">
        <v>0</v>
      </c>
      <c r="F66" s="73">
        <v>7</v>
      </c>
      <c r="G66" s="71">
        <v>4</v>
      </c>
      <c r="H66" s="73">
        <v>7</v>
      </c>
      <c r="I66" s="71">
        <v>4</v>
      </c>
      <c r="J66" s="77">
        <v>3</v>
      </c>
      <c r="K66" s="75">
        <v>3</v>
      </c>
      <c r="L66" s="72">
        <v>5</v>
      </c>
      <c r="M66" s="72">
        <v>6</v>
      </c>
      <c r="N66" s="71">
        <v>6</v>
      </c>
      <c r="O66" s="71">
        <v>5</v>
      </c>
      <c r="P66" s="71">
        <v>4</v>
      </c>
      <c r="Q66" s="71">
        <v>5</v>
      </c>
      <c r="R66" s="73">
        <v>6</v>
      </c>
      <c r="S66" s="75">
        <v>4</v>
      </c>
      <c r="T66" s="34" t="str">
        <f>IF(COUNTIF(B66:S66,"&gt;0")=18,SUM(B66:S66),"")</f>
        <v/>
      </c>
      <c r="U66" s="100">
        <v>39915</v>
      </c>
      <c r="V66" s="41" t="s">
        <v>108</v>
      </c>
      <c r="W66" s="53">
        <v>18</v>
      </c>
      <c r="X66" s="12" t="s">
        <v>24</v>
      </c>
      <c r="Y66" s="11" t="s">
        <v>14</v>
      </c>
      <c r="Z66" s="11">
        <v>350112</v>
      </c>
      <c r="AA66" s="11">
        <v>12.5</v>
      </c>
      <c r="AB66" s="11" t="s">
        <v>100</v>
      </c>
      <c r="AC66" s="11">
        <v>23</v>
      </c>
      <c r="AD66" s="11">
        <v>12.6</v>
      </c>
      <c r="AE66" s="11"/>
      <c r="AF66" s="18"/>
    </row>
    <row r="67" spans="1:32" ht="34.5" customHeight="1" thickBot="1">
      <c r="A67">
        <v>53</v>
      </c>
      <c r="B67" s="74">
        <v>7</v>
      </c>
      <c r="C67" s="72">
        <v>5</v>
      </c>
      <c r="D67" s="72">
        <v>6</v>
      </c>
      <c r="E67" s="81" t="s">
        <v>0</v>
      </c>
      <c r="F67" s="71">
        <v>5</v>
      </c>
      <c r="G67" s="74">
        <v>7</v>
      </c>
      <c r="H67" s="75">
        <v>4</v>
      </c>
      <c r="I67" s="74">
        <v>8</v>
      </c>
      <c r="J67" s="71">
        <v>5</v>
      </c>
      <c r="K67" s="73">
        <v>6</v>
      </c>
      <c r="L67" s="72">
        <v>5</v>
      </c>
      <c r="M67" s="74">
        <v>9</v>
      </c>
      <c r="N67" s="74">
        <v>9</v>
      </c>
      <c r="O67" s="78" t="s">
        <v>0</v>
      </c>
      <c r="P67" s="73">
        <v>6</v>
      </c>
      <c r="Q67" s="73">
        <v>7</v>
      </c>
      <c r="R67" s="71">
        <v>4</v>
      </c>
      <c r="S67" s="71">
        <v>5</v>
      </c>
      <c r="T67" s="34" t="str">
        <f>IF(COUNTIF(B67:S67,"&gt;0")=18,SUM(B67:S67),"")</f>
        <v/>
      </c>
      <c r="U67" s="100">
        <v>39915</v>
      </c>
      <c r="V67" s="41" t="s">
        <v>108</v>
      </c>
      <c r="W67" s="54">
        <v>19</v>
      </c>
      <c r="X67" s="10" t="s">
        <v>101</v>
      </c>
      <c r="Y67" s="9" t="s">
        <v>14</v>
      </c>
      <c r="Z67" s="9">
        <v>350443</v>
      </c>
      <c r="AA67" s="9">
        <v>30.6</v>
      </c>
      <c r="AB67" s="9" t="s">
        <v>102</v>
      </c>
      <c r="AC67" s="9">
        <v>22</v>
      </c>
      <c r="AD67" s="9">
        <v>30.8</v>
      </c>
      <c r="AE67" s="9"/>
      <c r="AF67" s="20"/>
    </row>
    <row r="68" spans="1:32" ht="34.5" customHeight="1" thickBot="1">
      <c r="A68">
        <v>54</v>
      </c>
      <c r="B68" s="72">
        <v>5</v>
      </c>
      <c r="C68" s="71">
        <v>4</v>
      </c>
      <c r="D68" s="81" t="s">
        <v>0</v>
      </c>
      <c r="E68" s="72">
        <v>7</v>
      </c>
      <c r="F68" s="72">
        <v>6</v>
      </c>
      <c r="G68" s="72">
        <v>5</v>
      </c>
      <c r="H68" s="73">
        <v>7</v>
      </c>
      <c r="I68" s="71">
        <v>4</v>
      </c>
      <c r="J68" s="75">
        <v>4</v>
      </c>
      <c r="K68" s="72">
        <v>5</v>
      </c>
      <c r="L68" s="73">
        <v>6</v>
      </c>
      <c r="M68" s="72">
        <v>6</v>
      </c>
      <c r="N68" s="73">
        <v>8</v>
      </c>
      <c r="O68" s="73">
        <v>7</v>
      </c>
      <c r="P68" s="72">
        <v>5</v>
      </c>
      <c r="Q68" s="71">
        <v>5</v>
      </c>
      <c r="R68" s="71">
        <v>4</v>
      </c>
      <c r="S68" s="74">
        <v>9</v>
      </c>
      <c r="T68" s="34" t="str">
        <f>IF(COUNTIF(B68:S68,"&gt;0")=18,SUM(B68:S68),"")</f>
        <v/>
      </c>
      <c r="U68" s="100">
        <v>39915</v>
      </c>
      <c r="V68" s="41" t="s">
        <v>108</v>
      </c>
      <c r="W68" s="53">
        <v>20</v>
      </c>
      <c r="X68" s="12" t="s">
        <v>26</v>
      </c>
      <c r="Y68" s="11" t="s">
        <v>14</v>
      </c>
      <c r="Z68" s="11">
        <v>350494</v>
      </c>
      <c r="AA68" s="11">
        <v>19.8</v>
      </c>
      <c r="AB68" s="11" t="s">
        <v>103</v>
      </c>
      <c r="AC68" s="11">
        <v>21</v>
      </c>
      <c r="AD68" s="11">
        <v>19.899999999999999</v>
      </c>
      <c r="AE68" s="11"/>
      <c r="AF68" s="18"/>
    </row>
    <row r="69" spans="1:32" ht="34.5" customHeight="1" thickBot="1">
      <c r="A69">
        <v>55</v>
      </c>
      <c r="B69" s="74">
        <v>7</v>
      </c>
      <c r="C69" s="81" t="s">
        <v>0</v>
      </c>
      <c r="D69" s="74">
        <v>10</v>
      </c>
      <c r="E69" s="74">
        <v>9</v>
      </c>
      <c r="F69" s="74">
        <v>8</v>
      </c>
      <c r="G69" s="74">
        <v>11</v>
      </c>
      <c r="H69" s="74">
        <v>8</v>
      </c>
      <c r="I69" s="74">
        <v>7</v>
      </c>
      <c r="J69" s="72">
        <v>6</v>
      </c>
      <c r="K69" s="72">
        <v>5</v>
      </c>
      <c r="L69" s="72">
        <v>5</v>
      </c>
      <c r="M69" s="74">
        <v>9</v>
      </c>
      <c r="N69" s="74">
        <v>9</v>
      </c>
      <c r="O69" s="74">
        <v>8</v>
      </c>
      <c r="P69" s="74">
        <v>8</v>
      </c>
      <c r="Q69" s="74">
        <v>8</v>
      </c>
      <c r="R69" s="74">
        <v>7</v>
      </c>
      <c r="S69" s="73">
        <v>7</v>
      </c>
      <c r="T69" s="34" t="str">
        <f>IF(COUNTIF(B69:S69,"&gt;0")=18,SUM(B69:S69),"")</f>
        <v/>
      </c>
      <c r="U69" s="100">
        <v>39915</v>
      </c>
      <c r="V69" s="41" t="s">
        <v>108</v>
      </c>
      <c r="W69" s="54">
        <v>21</v>
      </c>
      <c r="X69" s="10" t="s">
        <v>104</v>
      </c>
      <c r="Y69" s="9" t="s">
        <v>14</v>
      </c>
      <c r="Z69" s="9">
        <v>350610</v>
      </c>
      <c r="AA69" s="9">
        <v>46</v>
      </c>
      <c r="AB69" s="9" t="s">
        <v>105</v>
      </c>
      <c r="AC69" s="9">
        <v>16</v>
      </c>
      <c r="AD69" s="9">
        <v>46</v>
      </c>
      <c r="AE69" s="9"/>
      <c r="AF69" s="20"/>
    </row>
    <row r="70" spans="1:32" ht="34.5" customHeight="1" thickBot="1">
      <c r="A70">
        <v>56</v>
      </c>
      <c r="B70" s="72">
        <v>5</v>
      </c>
      <c r="C70" s="71">
        <v>4</v>
      </c>
      <c r="D70" s="74">
        <v>8</v>
      </c>
      <c r="E70" s="73">
        <v>8</v>
      </c>
      <c r="F70" s="73">
        <v>7</v>
      </c>
      <c r="G70" s="74">
        <v>7</v>
      </c>
      <c r="H70" s="72">
        <v>6</v>
      </c>
      <c r="I70" s="72">
        <v>5</v>
      </c>
      <c r="J70" s="72">
        <v>6</v>
      </c>
      <c r="K70" s="72">
        <v>5</v>
      </c>
      <c r="L70" s="73">
        <v>6</v>
      </c>
      <c r="M70" s="74">
        <v>8</v>
      </c>
      <c r="N70" s="74">
        <v>9</v>
      </c>
      <c r="O70" s="72">
        <v>6</v>
      </c>
      <c r="P70" s="74">
        <v>7</v>
      </c>
      <c r="Q70" s="71">
        <v>5</v>
      </c>
      <c r="R70" s="73">
        <v>6</v>
      </c>
      <c r="S70" s="75">
        <v>4</v>
      </c>
      <c r="T70" s="34">
        <f>IF(COUNTIF(B70:S70,"&gt;0")=18,SUM(B70:S70),"")</f>
        <v>112</v>
      </c>
      <c r="U70" s="100">
        <v>39915</v>
      </c>
      <c r="V70" s="41" t="s">
        <v>108</v>
      </c>
      <c r="W70" s="53">
        <v>22</v>
      </c>
      <c r="X70" s="12" t="s">
        <v>68</v>
      </c>
      <c r="Y70" s="11" t="s">
        <v>14</v>
      </c>
      <c r="Z70" s="11">
        <v>350600</v>
      </c>
      <c r="AA70" s="11">
        <v>21</v>
      </c>
      <c r="AB70" s="11" t="s">
        <v>106</v>
      </c>
      <c r="AC70" s="11">
        <v>15</v>
      </c>
      <c r="AD70" s="11">
        <v>21.1</v>
      </c>
      <c r="AE70" s="11"/>
      <c r="AF70" s="18"/>
    </row>
    <row r="71" spans="1:32" ht="34.5" customHeight="1" thickBot="1">
      <c r="A71">
        <v>57</v>
      </c>
      <c r="B71" s="71">
        <v>4</v>
      </c>
      <c r="C71" s="72">
        <v>5</v>
      </c>
      <c r="D71" s="71">
        <v>5</v>
      </c>
      <c r="E71" s="72">
        <v>7</v>
      </c>
      <c r="F71" s="73">
        <v>7</v>
      </c>
      <c r="G71" s="73">
        <v>6</v>
      </c>
      <c r="H71" s="71">
        <v>5</v>
      </c>
      <c r="I71" s="75">
        <v>3</v>
      </c>
      <c r="J71" s="72">
        <v>6</v>
      </c>
      <c r="K71" s="72">
        <v>5</v>
      </c>
      <c r="L71" s="78" t="s">
        <v>0</v>
      </c>
      <c r="M71" s="74">
        <v>8</v>
      </c>
      <c r="N71" s="72">
        <v>7</v>
      </c>
      <c r="O71" s="72">
        <v>6</v>
      </c>
      <c r="P71" s="71">
        <v>4</v>
      </c>
      <c r="Q71" s="75">
        <v>4</v>
      </c>
      <c r="R71" s="73">
        <v>6</v>
      </c>
      <c r="S71" s="82" t="s">
        <v>0</v>
      </c>
      <c r="T71" s="34" t="str">
        <f>IF(COUNTIF(B71:S71,"&gt;0")=18,SUM(B71:S71),"")</f>
        <v/>
      </c>
      <c r="U71" s="100">
        <v>39915</v>
      </c>
      <c r="V71" s="41" t="s">
        <v>108</v>
      </c>
      <c r="W71" s="55">
        <v>23</v>
      </c>
      <c r="X71" s="21" t="s">
        <v>50</v>
      </c>
      <c r="Y71" s="22" t="s">
        <v>14</v>
      </c>
      <c r="Z71" s="22">
        <v>350042</v>
      </c>
      <c r="AA71" s="22">
        <v>9.5</v>
      </c>
      <c r="AB71" s="22" t="s">
        <v>107</v>
      </c>
      <c r="AC71" s="22">
        <v>14</v>
      </c>
      <c r="AD71" s="22">
        <v>9.6</v>
      </c>
      <c r="AE71" s="22"/>
      <c r="AF71" s="23"/>
    </row>
    <row r="72" spans="1:32" ht="34.5" customHeight="1" thickBot="1">
      <c r="A72">
        <v>58</v>
      </c>
      <c r="B72" s="71">
        <v>4</v>
      </c>
      <c r="C72" s="71">
        <v>4</v>
      </c>
      <c r="D72" s="71">
        <v>5</v>
      </c>
      <c r="E72" s="71">
        <v>6</v>
      </c>
      <c r="F72" s="71">
        <v>5</v>
      </c>
      <c r="G72" s="75">
        <v>3</v>
      </c>
      <c r="H72" s="75">
        <v>4</v>
      </c>
      <c r="I72" s="71">
        <v>4</v>
      </c>
      <c r="J72" s="77">
        <v>3</v>
      </c>
      <c r="K72" s="71">
        <v>4</v>
      </c>
      <c r="L72" s="75">
        <v>3</v>
      </c>
      <c r="M72" s="72">
        <v>6</v>
      </c>
      <c r="N72" s="75">
        <v>5</v>
      </c>
      <c r="O72" s="75">
        <v>4</v>
      </c>
      <c r="P72" s="71">
        <v>4</v>
      </c>
      <c r="Q72" s="75">
        <v>4</v>
      </c>
      <c r="R72" s="71">
        <v>4</v>
      </c>
      <c r="S72" s="75">
        <v>4</v>
      </c>
      <c r="T72" s="34">
        <f>IF(COUNTIF(B72:S72,"&gt;0")=18,SUM(B72:S72),"")</f>
        <v>76</v>
      </c>
      <c r="U72" s="100">
        <v>39916</v>
      </c>
      <c r="V72" s="41" t="s">
        <v>109</v>
      </c>
      <c r="W72" s="52">
        <v>1</v>
      </c>
      <c r="X72" s="14" t="s">
        <v>110</v>
      </c>
      <c r="Y72" s="15" t="s">
        <v>14</v>
      </c>
      <c r="Z72" s="15">
        <v>350151</v>
      </c>
      <c r="AA72" s="15">
        <v>7</v>
      </c>
      <c r="AB72" s="15" t="s">
        <v>111</v>
      </c>
      <c r="AC72" s="15">
        <v>26</v>
      </c>
      <c r="AD72" s="15">
        <v>7</v>
      </c>
      <c r="AE72" s="15"/>
      <c r="AF72" s="16"/>
    </row>
    <row r="73" spans="1:32" ht="34.5" customHeight="1" thickBot="1">
      <c r="A73">
        <v>59</v>
      </c>
      <c r="B73" s="71">
        <v>4</v>
      </c>
      <c r="C73" s="75">
        <v>3</v>
      </c>
      <c r="D73" s="71">
        <v>5</v>
      </c>
      <c r="E73" s="71">
        <v>6</v>
      </c>
      <c r="F73" s="71">
        <v>5</v>
      </c>
      <c r="G73" s="73">
        <v>6</v>
      </c>
      <c r="H73" s="75">
        <v>4</v>
      </c>
      <c r="I73" s="72">
        <v>5</v>
      </c>
      <c r="J73" s="75">
        <v>4</v>
      </c>
      <c r="K73" s="72">
        <v>5</v>
      </c>
      <c r="L73" s="75">
        <v>3</v>
      </c>
      <c r="M73" s="71">
        <v>5</v>
      </c>
      <c r="N73" s="71">
        <v>6</v>
      </c>
      <c r="O73" s="71">
        <v>5</v>
      </c>
      <c r="P73" s="71">
        <v>4</v>
      </c>
      <c r="Q73" s="75">
        <v>4</v>
      </c>
      <c r="R73" s="71">
        <v>4</v>
      </c>
      <c r="S73" s="75">
        <v>4</v>
      </c>
      <c r="T73" s="34">
        <f>IF(COUNTIF(B73:S73,"&gt;0")=18,SUM(B73:S73),"")</f>
        <v>82</v>
      </c>
      <c r="U73" s="100">
        <v>39916</v>
      </c>
      <c r="V73" s="41" t="s">
        <v>109</v>
      </c>
      <c r="W73" s="53">
        <v>2</v>
      </c>
      <c r="X73" s="12" t="s">
        <v>112</v>
      </c>
      <c r="Y73" s="11" t="s">
        <v>14</v>
      </c>
      <c r="Z73" s="11">
        <v>350234</v>
      </c>
      <c r="AA73" s="11">
        <v>14.2</v>
      </c>
      <c r="AB73" s="11" t="s">
        <v>113</v>
      </c>
      <c r="AC73" s="11">
        <v>21</v>
      </c>
      <c r="AD73" s="11">
        <v>14.2</v>
      </c>
      <c r="AE73" s="11"/>
      <c r="AF73" s="18"/>
    </row>
    <row r="74" spans="1:32" ht="34.5" customHeight="1" thickBot="1">
      <c r="A74">
        <v>60</v>
      </c>
      <c r="B74" s="71">
        <v>4</v>
      </c>
      <c r="C74" s="75">
        <v>3</v>
      </c>
      <c r="D74" s="74">
        <v>8</v>
      </c>
      <c r="E74" s="71">
        <v>6</v>
      </c>
      <c r="F74" s="72">
        <v>6</v>
      </c>
      <c r="G74" s="71">
        <v>4</v>
      </c>
      <c r="H74" s="83">
        <v>2</v>
      </c>
      <c r="I74" s="71">
        <v>4</v>
      </c>
      <c r="J74" s="75">
        <v>4</v>
      </c>
      <c r="K74" s="71">
        <v>4</v>
      </c>
      <c r="L74" s="75">
        <v>3</v>
      </c>
      <c r="M74" s="72">
        <v>6</v>
      </c>
      <c r="N74" s="71">
        <v>6</v>
      </c>
      <c r="O74" s="75">
        <v>4</v>
      </c>
      <c r="P74" s="72">
        <v>5</v>
      </c>
      <c r="Q74" s="72">
        <v>6</v>
      </c>
      <c r="R74" s="75">
        <v>3</v>
      </c>
      <c r="S74" s="73">
        <v>7</v>
      </c>
      <c r="T74" s="34">
        <f>IF(COUNTIF(B74:S74,"&gt;0")=18,SUM(B74:S74),"")</f>
        <v>85</v>
      </c>
      <c r="U74" s="100">
        <v>39916</v>
      </c>
      <c r="V74" s="41" t="s">
        <v>109</v>
      </c>
      <c r="W74" s="54">
        <v>3</v>
      </c>
      <c r="X74" s="10" t="s">
        <v>18</v>
      </c>
      <c r="Y74" s="9" t="s">
        <v>14</v>
      </c>
      <c r="Z74" s="9">
        <v>350462</v>
      </c>
      <c r="AA74" s="9">
        <v>12.4</v>
      </c>
      <c r="AB74" s="9" t="s">
        <v>114</v>
      </c>
      <c r="AC74" s="9">
        <v>20</v>
      </c>
      <c r="AD74" s="9">
        <v>12.5</v>
      </c>
      <c r="AE74" s="9"/>
      <c r="AF74" s="20"/>
    </row>
    <row r="75" spans="1:32" ht="34.5" customHeight="1" thickBot="1">
      <c r="A75">
        <v>61</v>
      </c>
      <c r="B75" s="71">
        <v>4</v>
      </c>
      <c r="C75" s="71">
        <v>4</v>
      </c>
      <c r="D75" s="71">
        <v>5</v>
      </c>
      <c r="E75" s="71">
        <v>6</v>
      </c>
      <c r="F75" s="71">
        <v>5</v>
      </c>
      <c r="G75" s="74">
        <v>7</v>
      </c>
      <c r="H75" s="75">
        <v>4</v>
      </c>
      <c r="I75" s="72">
        <v>5</v>
      </c>
      <c r="J75" s="72">
        <v>6</v>
      </c>
      <c r="K75" s="71">
        <v>4</v>
      </c>
      <c r="L75" s="71">
        <v>4</v>
      </c>
      <c r="M75" s="72">
        <v>6</v>
      </c>
      <c r="N75" s="78" t="s">
        <v>0</v>
      </c>
      <c r="O75" s="71">
        <v>5</v>
      </c>
      <c r="P75" s="71">
        <v>4</v>
      </c>
      <c r="Q75" s="77">
        <v>3</v>
      </c>
      <c r="R75" s="72">
        <v>5</v>
      </c>
      <c r="S75" s="75">
        <v>4</v>
      </c>
      <c r="T75" s="34" t="str">
        <f>IF(COUNTIF(B75:S75,"&gt;0")=18,SUM(B75:S75),"")</f>
        <v/>
      </c>
      <c r="U75" s="100">
        <v>39916</v>
      </c>
      <c r="V75" s="41" t="s">
        <v>109</v>
      </c>
      <c r="W75" s="53">
        <v>4</v>
      </c>
      <c r="X75" s="12" t="s">
        <v>28</v>
      </c>
      <c r="Y75" s="11" t="s">
        <v>14</v>
      </c>
      <c r="Z75" s="11">
        <v>350233</v>
      </c>
      <c r="AA75" s="11">
        <v>12.5</v>
      </c>
      <c r="AB75" s="11" t="s">
        <v>115</v>
      </c>
      <c r="AC75" s="11">
        <v>16</v>
      </c>
      <c r="AD75" s="11">
        <v>12.6</v>
      </c>
      <c r="AE75" s="11"/>
      <c r="AF75" s="18"/>
    </row>
    <row r="76" spans="1:32" ht="34.5" customHeight="1" thickBot="1">
      <c r="A76">
        <v>62</v>
      </c>
      <c r="B76" s="75">
        <v>3</v>
      </c>
      <c r="C76" s="71">
        <v>4</v>
      </c>
      <c r="D76" s="74">
        <v>8</v>
      </c>
      <c r="E76" s="73">
        <v>8</v>
      </c>
      <c r="F76" s="75">
        <v>4</v>
      </c>
      <c r="G76" s="74">
        <v>7</v>
      </c>
      <c r="H76" s="71">
        <v>5</v>
      </c>
      <c r="I76" s="71">
        <v>4</v>
      </c>
      <c r="J76" s="75">
        <v>4</v>
      </c>
      <c r="K76" s="71">
        <v>4</v>
      </c>
      <c r="L76" s="71">
        <v>4</v>
      </c>
      <c r="M76" s="72">
        <v>6</v>
      </c>
      <c r="N76" s="74">
        <v>9</v>
      </c>
      <c r="O76" s="75">
        <v>4</v>
      </c>
      <c r="P76" s="73">
        <v>6</v>
      </c>
      <c r="Q76" s="72">
        <v>6</v>
      </c>
      <c r="R76" s="78" t="s">
        <v>0</v>
      </c>
      <c r="S76" s="82" t="s">
        <v>0</v>
      </c>
      <c r="T76" s="34" t="str">
        <f>IF(COUNTIF(B76:S76,"&gt;0")=18,SUM(B76:S76),"")</f>
        <v/>
      </c>
      <c r="U76" s="100">
        <v>39916</v>
      </c>
      <c r="V76" s="41" t="s">
        <v>109</v>
      </c>
      <c r="W76" s="54">
        <v>5</v>
      </c>
      <c r="X76" s="10" t="s">
        <v>50</v>
      </c>
      <c r="Y76" s="9" t="s">
        <v>14</v>
      </c>
      <c r="Z76" s="9">
        <v>350042</v>
      </c>
      <c r="AA76" s="9">
        <v>9.6</v>
      </c>
      <c r="AB76" s="9" t="s">
        <v>116</v>
      </c>
      <c r="AC76" s="9">
        <v>13</v>
      </c>
      <c r="AD76" s="9">
        <v>9.6999999999999993</v>
      </c>
      <c r="AE76" s="9"/>
      <c r="AF76" s="20"/>
    </row>
    <row r="77" spans="1:32" ht="34.5" customHeight="1" thickBot="1">
      <c r="A77">
        <v>63</v>
      </c>
      <c r="B77" s="73">
        <v>6</v>
      </c>
      <c r="C77" s="71">
        <v>4</v>
      </c>
      <c r="D77" s="74">
        <v>9</v>
      </c>
      <c r="E77" s="73">
        <v>8</v>
      </c>
      <c r="F77" s="72">
        <v>6</v>
      </c>
      <c r="G77" s="73">
        <v>6</v>
      </c>
      <c r="H77" s="75">
        <v>4</v>
      </c>
      <c r="I77" s="72">
        <v>5</v>
      </c>
      <c r="J77" s="71">
        <v>5</v>
      </c>
      <c r="K77" s="71">
        <v>4</v>
      </c>
      <c r="L77" s="72">
        <v>5</v>
      </c>
      <c r="M77" s="71">
        <v>5</v>
      </c>
      <c r="N77" s="73">
        <v>8</v>
      </c>
      <c r="O77" s="71">
        <v>5</v>
      </c>
      <c r="P77" s="72">
        <v>5</v>
      </c>
      <c r="Q77" s="71">
        <v>5</v>
      </c>
      <c r="R77" s="72">
        <v>5</v>
      </c>
      <c r="S77" s="73">
        <v>7</v>
      </c>
      <c r="T77" s="34">
        <f>IF(COUNTIF(B77:S77,"&gt;0")=18,SUM(B77:S77),"")</f>
        <v>102</v>
      </c>
      <c r="U77" s="100">
        <v>39916</v>
      </c>
      <c r="V77" s="41" t="s">
        <v>109</v>
      </c>
      <c r="W77" s="53">
        <v>6</v>
      </c>
      <c r="X77" s="12" t="s">
        <v>117</v>
      </c>
      <c r="Y77" s="11" t="s">
        <v>14</v>
      </c>
      <c r="Z77" s="11">
        <v>350330</v>
      </c>
      <c r="AA77" s="11">
        <v>12.6</v>
      </c>
      <c r="AB77" s="11" t="s">
        <v>118</v>
      </c>
      <c r="AC77" s="11">
        <v>8</v>
      </c>
      <c r="AD77" s="11">
        <v>12.7</v>
      </c>
      <c r="AE77" s="11"/>
      <c r="AF77" s="18"/>
    </row>
    <row r="78" spans="1:32" ht="34.5" customHeight="1" thickBot="1">
      <c r="A78">
        <v>64</v>
      </c>
      <c r="B78" s="71">
        <v>4</v>
      </c>
      <c r="C78" s="77">
        <v>2</v>
      </c>
      <c r="D78" s="72">
        <v>6</v>
      </c>
      <c r="E78" s="71">
        <v>6</v>
      </c>
      <c r="F78" s="75">
        <v>4</v>
      </c>
      <c r="G78" s="73">
        <v>6</v>
      </c>
      <c r="H78" s="71">
        <v>5</v>
      </c>
      <c r="I78" s="73">
        <v>6</v>
      </c>
      <c r="J78" s="77">
        <v>3</v>
      </c>
      <c r="K78" s="72">
        <v>5</v>
      </c>
      <c r="L78" s="72">
        <v>5</v>
      </c>
      <c r="M78" s="72">
        <v>6</v>
      </c>
      <c r="N78" s="74">
        <v>9</v>
      </c>
      <c r="O78" s="75">
        <v>4</v>
      </c>
      <c r="P78" s="71">
        <v>4</v>
      </c>
      <c r="Q78" s="75">
        <v>4</v>
      </c>
      <c r="R78" s="75">
        <v>3</v>
      </c>
      <c r="S78" s="75">
        <v>4</v>
      </c>
      <c r="T78" s="34">
        <f>IF(COUNTIF(B78:S78,"&gt;0")=18,SUM(B78:S78),"")</f>
        <v>86</v>
      </c>
      <c r="U78" s="100">
        <v>39916</v>
      </c>
      <c r="V78" s="41" t="s">
        <v>109</v>
      </c>
      <c r="W78" s="52">
        <v>1</v>
      </c>
      <c r="X78" s="14" t="s">
        <v>119</v>
      </c>
      <c r="Y78" s="15" t="s">
        <v>14</v>
      </c>
      <c r="Z78" s="15">
        <v>350555</v>
      </c>
      <c r="AA78" s="15">
        <v>23.4</v>
      </c>
      <c r="AB78" s="15" t="s">
        <v>120</v>
      </c>
      <c r="AC78" s="15">
        <v>20</v>
      </c>
      <c r="AD78" s="15">
        <v>21.4</v>
      </c>
      <c r="AE78" s="15"/>
      <c r="AF78" s="16"/>
    </row>
    <row r="79" spans="1:32" ht="34.5" customHeight="1" thickBot="1">
      <c r="A79">
        <v>65</v>
      </c>
      <c r="B79" s="72">
        <v>5</v>
      </c>
      <c r="C79" s="71">
        <v>4</v>
      </c>
      <c r="D79" s="73">
        <v>7</v>
      </c>
      <c r="E79" s="71">
        <v>6</v>
      </c>
      <c r="F79" s="71">
        <v>5</v>
      </c>
      <c r="G79" s="75">
        <v>3</v>
      </c>
      <c r="H79" s="75">
        <v>4</v>
      </c>
      <c r="I79" s="72">
        <v>5</v>
      </c>
      <c r="J79" s="75">
        <v>4</v>
      </c>
      <c r="K79" s="75">
        <v>3</v>
      </c>
      <c r="L79" s="73">
        <v>6</v>
      </c>
      <c r="M79" s="71">
        <v>5</v>
      </c>
      <c r="N79" s="74">
        <v>9</v>
      </c>
      <c r="O79" s="73">
        <v>7</v>
      </c>
      <c r="P79" s="73">
        <v>6</v>
      </c>
      <c r="Q79" s="75">
        <v>4</v>
      </c>
      <c r="R79" s="72">
        <v>5</v>
      </c>
      <c r="S79" s="75">
        <v>4</v>
      </c>
      <c r="T79" s="34">
        <f>IF(COUNTIF(B79:S79,"&gt;0")=18,SUM(B79:S79),"")</f>
        <v>92</v>
      </c>
      <c r="U79" s="100">
        <v>39916</v>
      </c>
      <c r="V79" s="41" t="s">
        <v>109</v>
      </c>
      <c r="W79" s="53">
        <v>2</v>
      </c>
      <c r="X79" s="12" t="s">
        <v>121</v>
      </c>
      <c r="Y79" s="11" t="s">
        <v>14</v>
      </c>
      <c r="Z79" s="11">
        <v>350408</v>
      </c>
      <c r="AA79" s="11">
        <v>25.4</v>
      </c>
      <c r="AB79" s="11" t="s">
        <v>122</v>
      </c>
      <c r="AC79" s="11">
        <v>16</v>
      </c>
      <c r="AD79" s="11">
        <v>25</v>
      </c>
      <c r="AE79" s="11"/>
      <c r="AF79" s="18"/>
    </row>
    <row r="80" spans="1:32" ht="34.5" customHeight="1" thickBot="1">
      <c r="A80">
        <v>66</v>
      </c>
      <c r="B80" s="71">
        <v>4</v>
      </c>
      <c r="C80" s="71">
        <v>4</v>
      </c>
      <c r="D80" s="73">
        <v>7</v>
      </c>
      <c r="E80" s="75">
        <v>5</v>
      </c>
      <c r="F80" s="71">
        <v>5</v>
      </c>
      <c r="G80" s="71">
        <v>4</v>
      </c>
      <c r="H80" s="72">
        <v>6</v>
      </c>
      <c r="I80" s="71">
        <v>4</v>
      </c>
      <c r="J80" s="75">
        <v>4</v>
      </c>
      <c r="K80" s="75">
        <v>3</v>
      </c>
      <c r="L80" s="74">
        <v>8</v>
      </c>
      <c r="M80" s="74">
        <v>8</v>
      </c>
      <c r="N80" s="75">
        <v>5</v>
      </c>
      <c r="O80" s="71">
        <v>5</v>
      </c>
      <c r="P80" s="72">
        <v>5</v>
      </c>
      <c r="Q80" s="72">
        <v>6</v>
      </c>
      <c r="R80" s="72">
        <v>5</v>
      </c>
      <c r="S80" s="71">
        <v>5</v>
      </c>
      <c r="T80" s="34">
        <f>IF(COUNTIF(B80:S80,"&gt;0")=18,SUM(B80:S80),"")</f>
        <v>93</v>
      </c>
      <c r="U80" s="100">
        <v>39916</v>
      </c>
      <c r="V80" s="41" t="s">
        <v>109</v>
      </c>
      <c r="W80" s="54">
        <v>3</v>
      </c>
      <c r="X80" s="10" t="s">
        <v>20</v>
      </c>
      <c r="Y80" s="9" t="s">
        <v>14</v>
      </c>
      <c r="Z80" s="9">
        <v>350771</v>
      </c>
      <c r="AA80" s="9">
        <v>28.2</v>
      </c>
      <c r="AB80" s="9" t="s">
        <v>123</v>
      </c>
      <c r="AC80" s="9">
        <v>15</v>
      </c>
      <c r="AD80" s="9">
        <v>25.4</v>
      </c>
      <c r="AE80" s="9"/>
      <c r="AF80" s="20"/>
    </row>
    <row r="81" spans="1:32" ht="34.5" customHeight="1" thickBot="1">
      <c r="A81">
        <v>67</v>
      </c>
      <c r="B81" s="75">
        <v>3</v>
      </c>
      <c r="C81" s="71">
        <v>4</v>
      </c>
      <c r="D81" s="71">
        <v>5</v>
      </c>
      <c r="E81" s="71">
        <v>6</v>
      </c>
      <c r="F81" s="75">
        <v>4</v>
      </c>
      <c r="G81" s="72">
        <v>5</v>
      </c>
      <c r="H81" s="73">
        <v>7</v>
      </c>
      <c r="I81" s="72">
        <v>5</v>
      </c>
      <c r="J81" s="72">
        <v>6</v>
      </c>
      <c r="K81" s="73">
        <v>6</v>
      </c>
      <c r="L81" s="72">
        <v>5</v>
      </c>
      <c r="M81" s="72">
        <v>6</v>
      </c>
      <c r="N81" s="71">
        <v>6</v>
      </c>
      <c r="O81" s="75">
        <v>4</v>
      </c>
      <c r="P81" s="71">
        <v>4</v>
      </c>
      <c r="Q81" s="75">
        <v>4</v>
      </c>
      <c r="R81" s="71">
        <v>4</v>
      </c>
      <c r="S81" s="72">
        <v>6</v>
      </c>
      <c r="T81" s="34">
        <f>IF(COUNTIF(B81:S81,"&gt;0")=18,SUM(B81:S81),"")</f>
        <v>90</v>
      </c>
      <c r="U81" s="100">
        <v>39916</v>
      </c>
      <c r="V81" s="41" t="s">
        <v>109</v>
      </c>
      <c r="W81" s="53">
        <v>4</v>
      </c>
      <c r="X81" s="12" t="s">
        <v>13</v>
      </c>
      <c r="Y81" s="11" t="s">
        <v>14</v>
      </c>
      <c r="Z81" s="11">
        <v>350775</v>
      </c>
      <c r="AA81" s="11">
        <v>24.4</v>
      </c>
      <c r="AB81" s="11" t="s">
        <v>124</v>
      </c>
      <c r="AC81" s="11">
        <v>14</v>
      </c>
      <c r="AD81" s="11">
        <v>23.6</v>
      </c>
      <c r="AE81" s="11"/>
      <c r="AF81" s="18"/>
    </row>
    <row r="82" spans="1:32" ht="34.5" customHeight="1" thickBot="1">
      <c r="A82">
        <v>68</v>
      </c>
      <c r="B82" s="72">
        <v>5</v>
      </c>
      <c r="C82" s="72">
        <v>5</v>
      </c>
      <c r="D82" s="81" t="s">
        <v>0</v>
      </c>
      <c r="E82" s="75">
        <v>5</v>
      </c>
      <c r="F82" s="72">
        <v>6</v>
      </c>
      <c r="G82" s="71">
        <v>4</v>
      </c>
      <c r="H82" s="75">
        <v>4</v>
      </c>
      <c r="I82" s="73">
        <v>6</v>
      </c>
      <c r="J82" s="77">
        <v>3</v>
      </c>
      <c r="K82" s="71">
        <v>4</v>
      </c>
      <c r="L82" s="72">
        <v>5</v>
      </c>
      <c r="M82" s="72">
        <v>6</v>
      </c>
      <c r="N82" s="71">
        <v>6</v>
      </c>
      <c r="O82" s="71">
        <v>5</v>
      </c>
      <c r="P82" s="71">
        <v>4</v>
      </c>
      <c r="Q82" s="71">
        <v>5</v>
      </c>
      <c r="R82" s="71">
        <v>4</v>
      </c>
      <c r="S82" s="73">
        <v>7</v>
      </c>
      <c r="T82" s="34" t="str">
        <f>IF(COUNTIF(B82:S82,"&gt;0")=18,SUM(B82:S82),"")</f>
        <v/>
      </c>
      <c r="U82" s="100">
        <v>39916</v>
      </c>
      <c r="V82" s="41" t="s">
        <v>109</v>
      </c>
      <c r="W82" s="54">
        <v>5</v>
      </c>
      <c r="X82" s="10" t="s">
        <v>22</v>
      </c>
      <c r="Y82" s="9" t="s">
        <v>14</v>
      </c>
      <c r="Z82" s="9">
        <v>350779</v>
      </c>
      <c r="AA82" s="9">
        <v>26</v>
      </c>
      <c r="AB82" s="9" t="s">
        <v>125</v>
      </c>
      <c r="AC82" s="9">
        <v>14</v>
      </c>
      <c r="AD82" s="9">
        <v>25.2</v>
      </c>
      <c r="AE82" s="9"/>
      <c r="AF82" s="20"/>
    </row>
    <row r="83" spans="1:32" ht="34.5" customHeight="1" thickBot="1">
      <c r="A83">
        <v>69</v>
      </c>
      <c r="B83" s="72">
        <v>5</v>
      </c>
      <c r="C83" s="73">
        <v>6</v>
      </c>
      <c r="D83" s="72">
        <v>6</v>
      </c>
      <c r="E83" s="72">
        <v>7</v>
      </c>
      <c r="F83" s="75">
        <v>4</v>
      </c>
      <c r="G83" s="73">
        <v>6</v>
      </c>
      <c r="H83" s="71">
        <v>5</v>
      </c>
      <c r="I83" s="77">
        <v>2</v>
      </c>
      <c r="J83" s="75">
        <v>4</v>
      </c>
      <c r="K83" s="71">
        <v>4</v>
      </c>
      <c r="L83" s="71">
        <v>4</v>
      </c>
      <c r="M83" s="79" t="s">
        <v>0</v>
      </c>
      <c r="N83" s="72">
        <v>7</v>
      </c>
      <c r="O83" s="73">
        <v>7</v>
      </c>
      <c r="P83" s="73">
        <v>6</v>
      </c>
      <c r="Q83" s="72">
        <v>6</v>
      </c>
      <c r="R83" s="74">
        <v>7</v>
      </c>
      <c r="S83" s="71">
        <v>5</v>
      </c>
      <c r="T83" s="34" t="str">
        <f>IF(COUNTIF(B83:S83,"&gt;0")=18,SUM(B83:S83),"")</f>
        <v/>
      </c>
      <c r="U83" s="100">
        <v>39916</v>
      </c>
      <c r="V83" s="41" t="s">
        <v>109</v>
      </c>
      <c r="W83" s="53">
        <v>6</v>
      </c>
      <c r="X83" s="12" t="s">
        <v>46</v>
      </c>
      <c r="Y83" s="11" t="s">
        <v>14</v>
      </c>
      <c r="Z83" s="11">
        <v>350400</v>
      </c>
      <c r="AA83" s="11">
        <v>24.1</v>
      </c>
      <c r="AB83" s="11" t="s">
        <v>126</v>
      </c>
      <c r="AC83" s="11">
        <v>11</v>
      </c>
      <c r="AD83" s="11">
        <v>24.2</v>
      </c>
      <c r="AE83" s="11"/>
      <c r="AF83" s="18"/>
    </row>
    <row r="84" spans="1:32" ht="34.5" customHeight="1" thickBot="1">
      <c r="A84">
        <v>70</v>
      </c>
      <c r="B84" s="72">
        <v>5</v>
      </c>
      <c r="C84" s="71">
        <v>4</v>
      </c>
      <c r="D84" s="73">
        <v>7</v>
      </c>
      <c r="E84" s="73">
        <v>8</v>
      </c>
      <c r="F84" s="72">
        <v>6</v>
      </c>
      <c r="G84" s="71">
        <v>4</v>
      </c>
      <c r="H84" s="71">
        <v>5</v>
      </c>
      <c r="I84" s="72">
        <v>5</v>
      </c>
      <c r="J84" s="71">
        <v>5</v>
      </c>
      <c r="K84" s="72">
        <v>5</v>
      </c>
      <c r="L84" s="72">
        <v>5</v>
      </c>
      <c r="M84" s="75">
        <v>4</v>
      </c>
      <c r="N84" s="72">
        <v>7</v>
      </c>
      <c r="O84" s="71">
        <v>5</v>
      </c>
      <c r="P84" s="71">
        <v>4</v>
      </c>
      <c r="Q84" s="71">
        <v>5</v>
      </c>
      <c r="R84" s="71">
        <v>4</v>
      </c>
      <c r="S84" s="73">
        <v>7</v>
      </c>
      <c r="T84" s="34">
        <f>IF(COUNTIF(B84:S84,"&gt;0")=18,SUM(B84:S84),"")</f>
        <v>95</v>
      </c>
      <c r="U84" s="100">
        <v>39916</v>
      </c>
      <c r="V84" s="41" t="s">
        <v>109</v>
      </c>
      <c r="W84" s="54">
        <v>7</v>
      </c>
      <c r="X84" s="10" t="s">
        <v>127</v>
      </c>
      <c r="Y84" s="9" t="s">
        <v>128</v>
      </c>
      <c r="Z84" s="9">
        <v>540435</v>
      </c>
      <c r="AA84" s="9">
        <v>23.7</v>
      </c>
      <c r="AB84" s="9" t="s">
        <v>129</v>
      </c>
      <c r="AC84" s="9">
        <v>10</v>
      </c>
      <c r="AD84" s="9">
        <v>23.7</v>
      </c>
      <c r="AE84" s="9"/>
      <c r="AF84" s="20"/>
    </row>
    <row r="85" spans="1:32" ht="34.5" customHeight="1" thickBot="1">
      <c r="A85">
        <v>71</v>
      </c>
      <c r="B85" s="75">
        <v>3</v>
      </c>
      <c r="C85" s="75">
        <v>3</v>
      </c>
      <c r="D85" s="73">
        <v>7</v>
      </c>
      <c r="E85" s="74">
        <v>9</v>
      </c>
      <c r="F85" s="72">
        <v>6</v>
      </c>
      <c r="G85" s="72">
        <v>5</v>
      </c>
      <c r="H85" s="71">
        <v>5</v>
      </c>
      <c r="I85" s="72">
        <v>5</v>
      </c>
      <c r="J85" s="74">
        <v>9</v>
      </c>
      <c r="K85" s="72">
        <v>5</v>
      </c>
      <c r="L85" s="73">
        <v>6</v>
      </c>
      <c r="M85" s="73">
        <v>7</v>
      </c>
      <c r="N85" s="73">
        <v>8</v>
      </c>
      <c r="O85" s="74">
        <v>9</v>
      </c>
      <c r="P85" s="75">
        <v>3</v>
      </c>
      <c r="Q85" s="72">
        <v>6</v>
      </c>
      <c r="R85" s="71">
        <v>4</v>
      </c>
      <c r="S85" s="71">
        <v>5</v>
      </c>
      <c r="T85" s="34">
        <f>IF(COUNTIF(B85:S85,"&gt;0")=18,SUM(B85:S85),"")</f>
        <v>105</v>
      </c>
      <c r="U85" s="100">
        <v>39916</v>
      </c>
      <c r="V85" s="41" t="s">
        <v>109</v>
      </c>
      <c r="W85" s="53">
        <v>8</v>
      </c>
      <c r="X85" s="12" t="s">
        <v>130</v>
      </c>
      <c r="Y85" s="11" t="s">
        <v>14</v>
      </c>
      <c r="Z85" s="11">
        <v>350350</v>
      </c>
      <c r="AA85" s="11">
        <v>24.4</v>
      </c>
      <c r="AB85" s="11" t="s">
        <v>131</v>
      </c>
      <c r="AC85" s="11">
        <v>9</v>
      </c>
      <c r="AD85" s="11">
        <v>24.5</v>
      </c>
      <c r="AE85" s="11"/>
      <c r="AF85" s="18"/>
    </row>
    <row r="86" spans="1:32" ht="34.5" customHeight="1" thickBot="1">
      <c r="A86">
        <v>72</v>
      </c>
      <c r="B86" s="75">
        <v>3</v>
      </c>
      <c r="C86" s="71">
        <v>4</v>
      </c>
      <c r="D86" s="73">
        <v>7</v>
      </c>
      <c r="E86" s="81" t="s">
        <v>0</v>
      </c>
      <c r="F86" s="71">
        <v>5</v>
      </c>
      <c r="G86" s="71">
        <v>4</v>
      </c>
      <c r="H86" s="71">
        <v>5</v>
      </c>
      <c r="I86" s="81" t="s">
        <v>0</v>
      </c>
      <c r="J86" s="72">
        <v>6</v>
      </c>
      <c r="K86" s="73">
        <v>6</v>
      </c>
      <c r="L86" s="73">
        <v>6</v>
      </c>
      <c r="M86" s="73">
        <v>7</v>
      </c>
      <c r="N86" s="72">
        <v>7</v>
      </c>
      <c r="O86" s="72">
        <v>6</v>
      </c>
      <c r="P86" s="73">
        <v>6</v>
      </c>
      <c r="Q86" s="71">
        <v>5</v>
      </c>
      <c r="R86" s="71">
        <v>4</v>
      </c>
      <c r="S86" s="71">
        <v>5</v>
      </c>
      <c r="T86" s="34" t="str">
        <f>IF(COUNTIF(B86:S86,"&gt;0")=18,SUM(B86:S86),"")</f>
        <v/>
      </c>
      <c r="U86" s="100">
        <v>39916</v>
      </c>
      <c r="V86" s="41" t="s">
        <v>109</v>
      </c>
      <c r="W86" s="54">
        <v>9</v>
      </c>
      <c r="X86" s="10" t="s">
        <v>132</v>
      </c>
      <c r="Y86" s="9" t="s">
        <v>14</v>
      </c>
      <c r="Z86" s="9">
        <v>350471</v>
      </c>
      <c r="AA86" s="9">
        <v>23.9</v>
      </c>
      <c r="AB86" s="9" t="s">
        <v>133</v>
      </c>
      <c r="AC86" s="9">
        <v>9</v>
      </c>
      <c r="AD86" s="9">
        <v>24</v>
      </c>
      <c r="AE86" s="9"/>
      <c r="AF86" s="20"/>
    </row>
    <row r="87" spans="1:32" ht="34.5" customHeight="1" thickBot="1">
      <c r="A87">
        <v>73</v>
      </c>
      <c r="B87" s="73">
        <v>6</v>
      </c>
      <c r="C87" s="73">
        <v>6</v>
      </c>
      <c r="D87" s="72">
        <v>6</v>
      </c>
      <c r="E87" s="72">
        <v>7</v>
      </c>
      <c r="F87" s="71">
        <v>5</v>
      </c>
      <c r="G87" s="71">
        <v>4</v>
      </c>
      <c r="H87" s="71">
        <v>5</v>
      </c>
      <c r="I87" s="73">
        <v>6</v>
      </c>
      <c r="J87" s="71">
        <v>5</v>
      </c>
      <c r="K87" s="71">
        <v>4</v>
      </c>
      <c r="L87" s="72">
        <v>5</v>
      </c>
      <c r="M87" s="73">
        <v>7</v>
      </c>
      <c r="N87" s="73">
        <v>8</v>
      </c>
      <c r="O87" s="71">
        <v>5</v>
      </c>
      <c r="P87" s="72">
        <v>5</v>
      </c>
      <c r="Q87" s="71">
        <v>5</v>
      </c>
      <c r="R87" s="72">
        <v>5</v>
      </c>
      <c r="S87" s="73">
        <v>7</v>
      </c>
      <c r="T87" s="34">
        <f>IF(COUNTIF(B87:S87,"&gt;0")=18,SUM(B87:S87),"")</f>
        <v>101</v>
      </c>
      <c r="U87" s="100">
        <v>39916</v>
      </c>
      <c r="V87" s="41" t="s">
        <v>109</v>
      </c>
      <c r="W87" s="53">
        <v>10</v>
      </c>
      <c r="X87" s="12" t="s">
        <v>134</v>
      </c>
      <c r="Y87" s="11" t="s">
        <v>135</v>
      </c>
      <c r="Z87" s="11">
        <v>760002</v>
      </c>
      <c r="AA87" s="11">
        <v>25.1</v>
      </c>
      <c r="AB87" s="11" t="s">
        <v>136</v>
      </c>
      <c r="AC87" s="11">
        <v>7</v>
      </c>
      <c r="AD87" s="11">
        <v>25.2</v>
      </c>
      <c r="AE87" s="11"/>
      <c r="AF87" s="18"/>
    </row>
    <row r="88" spans="1:32" ht="34.5" customHeight="1" thickBot="1">
      <c r="A88">
        <v>74</v>
      </c>
      <c r="B88" s="72">
        <v>5</v>
      </c>
      <c r="C88" s="73">
        <v>6</v>
      </c>
      <c r="D88" s="74">
        <v>8</v>
      </c>
      <c r="E88" s="81" t="s">
        <v>0</v>
      </c>
      <c r="F88" s="71">
        <v>5</v>
      </c>
      <c r="G88" s="72">
        <v>5</v>
      </c>
      <c r="H88" s="71">
        <v>5</v>
      </c>
      <c r="I88" s="73">
        <v>6</v>
      </c>
      <c r="J88" s="71">
        <v>5</v>
      </c>
      <c r="K88" s="81" t="s">
        <v>0</v>
      </c>
      <c r="L88" s="71">
        <v>4</v>
      </c>
      <c r="M88" s="73">
        <v>7</v>
      </c>
      <c r="N88" s="73">
        <v>8</v>
      </c>
      <c r="O88" s="72">
        <v>6</v>
      </c>
      <c r="P88" s="71">
        <v>4</v>
      </c>
      <c r="Q88" s="73">
        <v>7</v>
      </c>
      <c r="R88" s="71">
        <v>4</v>
      </c>
      <c r="S88" s="72">
        <v>6</v>
      </c>
      <c r="T88" s="34" t="str">
        <f>IF(COUNTIF(B88:S88,"&gt;0")=18,SUM(B88:S88),"")</f>
        <v/>
      </c>
      <c r="U88" s="100">
        <v>39916</v>
      </c>
      <c r="V88" s="41" t="s">
        <v>109</v>
      </c>
      <c r="W88" s="54">
        <v>11</v>
      </c>
      <c r="X88" s="10" t="s">
        <v>137</v>
      </c>
      <c r="Y88" s="9" t="s">
        <v>14</v>
      </c>
      <c r="Z88" s="9">
        <v>350574</v>
      </c>
      <c r="AA88" s="9">
        <v>34</v>
      </c>
      <c r="AB88" s="9" t="s">
        <v>138</v>
      </c>
      <c r="AC88" s="9">
        <v>6</v>
      </c>
      <c r="AD88" s="9">
        <v>34</v>
      </c>
      <c r="AE88" s="9"/>
      <c r="AF88" s="20"/>
    </row>
    <row r="89" spans="1:32" ht="34.5" customHeight="1" thickBot="1">
      <c r="A89">
        <v>75</v>
      </c>
      <c r="B89" s="71">
        <v>4</v>
      </c>
      <c r="C89" s="73">
        <v>6</v>
      </c>
      <c r="D89" s="73">
        <v>7</v>
      </c>
      <c r="E89" s="74">
        <v>9</v>
      </c>
      <c r="F89" s="71">
        <v>5</v>
      </c>
      <c r="G89" s="71">
        <v>4</v>
      </c>
      <c r="H89" s="73">
        <v>7</v>
      </c>
      <c r="I89" s="72">
        <v>5</v>
      </c>
      <c r="J89" s="74">
        <v>8</v>
      </c>
      <c r="K89" s="74">
        <v>8</v>
      </c>
      <c r="L89" s="72">
        <v>5</v>
      </c>
      <c r="M89" s="74">
        <v>8</v>
      </c>
      <c r="N89" s="78" t="s">
        <v>0</v>
      </c>
      <c r="O89" s="72">
        <v>6</v>
      </c>
      <c r="P89" s="72">
        <v>5</v>
      </c>
      <c r="Q89" s="72">
        <v>6</v>
      </c>
      <c r="R89" s="72">
        <v>5</v>
      </c>
      <c r="S89" s="75">
        <v>4</v>
      </c>
      <c r="T89" s="34" t="str">
        <f>IF(COUNTIF(B89:S89,"&gt;0")=18,SUM(B89:S89),"")</f>
        <v/>
      </c>
      <c r="U89" s="100">
        <v>39916</v>
      </c>
      <c r="V89" s="41" t="s">
        <v>109</v>
      </c>
      <c r="W89" s="53">
        <v>12</v>
      </c>
      <c r="X89" s="12" t="s">
        <v>139</v>
      </c>
      <c r="Y89" s="11" t="s">
        <v>128</v>
      </c>
      <c r="Z89" s="11">
        <v>540436</v>
      </c>
      <c r="AA89" s="11">
        <v>35</v>
      </c>
      <c r="AB89" s="11" t="s">
        <v>140</v>
      </c>
      <c r="AC89" s="11">
        <v>5</v>
      </c>
      <c r="AD89" s="11">
        <v>35.200000000000003</v>
      </c>
      <c r="AE89" s="11"/>
      <c r="AF89" s="18"/>
    </row>
    <row r="90" spans="1:32" ht="34.5" customHeight="1" thickBot="1">
      <c r="A90">
        <v>76</v>
      </c>
      <c r="B90" s="74">
        <v>8</v>
      </c>
      <c r="C90" s="73">
        <v>6</v>
      </c>
      <c r="D90" s="72">
        <v>6</v>
      </c>
      <c r="E90" s="81" t="s">
        <v>0</v>
      </c>
      <c r="F90" s="73">
        <v>7</v>
      </c>
      <c r="G90" s="72">
        <v>5</v>
      </c>
      <c r="H90" s="72">
        <v>6</v>
      </c>
      <c r="I90" s="74">
        <v>8</v>
      </c>
      <c r="J90" s="74">
        <v>8</v>
      </c>
      <c r="K90" s="73">
        <v>6</v>
      </c>
      <c r="L90" s="74">
        <v>7</v>
      </c>
      <c r="M90" s="74">
        <v>8</v>
      </c>
      <c r="N90" s="71">
        <v>6</v>
      </c>
      <c r="O90" s="73">
        <v>7</v>
      </c>
      <c r="P90" s="71">
        <v>4</v>
      </c>
      <c r="Q90" s="72">
        <v>6</v>
      </c>
      <c r="R90" s="71">
        <v>4</v>
      </c>
      <c r="S90" s="71">
        <v>5</v>
      </c>
      <c r="T90" s="34" t="str">
        <f>IF(COUNTIF(B90:S90,"&gt;0")=18,SUM(B90:S90),"")</f>
        <v/>
      </c>
      <c r="U90" s="100">
        <v>39916</v>
      </c>
      <c r="V90" s="41" t="s">
        <v>109</v>
      </c>
      <c r="W90" s="54">
        <v>13</v>
      </c>
      <c r="X90" s="10" t="s">
        <v>141</v>
      </c>
      <c r="Y90" s="9" t="s">
        <v>14</v>
      </c>
      <c r="Z90" s="9">
        <v>350510</v>
      </c>
      <c r="AA90" s="9">
        <v>27.7</v>
      </c>
      <c r="AB90" s="9" t="s">
        <v>142</v>
      </c>
      <c r="AC90" s="9">
        <v>4</v>
      </c>
      <c r="AD90" s="9">
        <v>27.9</v>
      </c>
      <c r="AE90" s="9"/>
      <c r="AF90" s="20"/>
    </row>
    <row r="91" spans="1:32" ht="34.5" customHeight="1" thickBot="1">
      <c r="A91">
        <v>77</v>
      </c>
      <c r="B91" s="74">
        <v>7</v>
      </c>
      <c r="C91" s="81" t="s">
        <v>0</v>
      </c>
      <c r="D91" s="74">
        <v>9</v>
      </c>
      <c r="E91" s="81" t="s">
        <v>0</v>
      </c>
      <c r="F91" s="71">
        <v>5</v>
      </c>
      <c r="G91" s="72">
        <v>5</v>
      </c>
      <c r="H91" s="71">
        <v>5</v>
      </c>
      <c r="I91" s="73">
        <v>6</v>
      </c>
      <c r="J91" s="74">
        <v>8</v>
      </c>
      <c r="K91" s="74">
        <v>7</v>
      </c>
      <c r="L91" s="74">
        <v>7</v>
      </c>
      <c r="M91" s="74">
        <v>9</v>
      </c>
      <c r="N91" s="78" t="s">
        <v>0</v>
      </c>
      <c r="O91" s="74">
        <v>8</v>
      </c>
      <c r="P91" s="73">
        <v>6</v>
      </c>
      <c r="Q91" s="75">
        <v>4</v>
      </c>
      <c r="R91" s="74">
        <v>8</v>
      </c>
      <c r="S91" s="74">
        <v>8</v>
      </c>
      <c r="T91" s="34" t="str">
        <f>IF(COUNTIF(B91:S91,"&gt;0")=18,SUM(B91:S91),"")</f>
        <v/>
      </c>
      <c r="U91" s="100">
        <v>39916</v>
      </c>
      <c r="V91" s="41" t="s">
        <v>109</v>
      </c>
      <c r="W91" s="53">
        <v>14</v>
      </c>
      <c r="X91" s="12" t="s">
        <v>143</v>
      </c>
      <c r="Y91" s="11" t="s">
        <v>14</v>
      </c>
      <c r="Z91" s="11">
        <v>350509</v>
      </c>
      <c r="AA91" s="11">
        <v>31.9</v>
      </c>
      <c r="AB91" s="11" t="s">
        <v>144</v>
      </c>
      <c r="AC91" s="11">
        <v>4</v>
      </c>
      <c r="AD91" s="11">
        <v>32.1</v>
      </c>
      <c r="AE91" s="11"/>
      <c r="AF91" s="18"/>
    </row>
    <row r="92" spans="1:32" ht="34.5" customHeight="1" thickBot="1">
      <c r="A92">
        <v>78</v>
      </c>
      <c r="B92" s="72">
        <v>5</v>
      </c>
      <c r="C92" s="73">
        <v>6</v>
      </c>
      <c r="D92" s="73">
        <v>7</v>
      </c>
      <c r="E92" s="71">
        <v>6</v>
      </c>
      <c r="F92" s="71">
        <v>5</v>
      </c>
      <c r="G92" s="74">
        <v>7</v>
      </c>
      <c r="H92" s="71">
        <v>5</v>
      </c>
      <c r="I92" s="73">
        <v>6</v>
      </c>
      <c r="J92" s="74">
        <v>10</v>
      </c>
      <c r="K92" s="72">
        <v>5</v>
      </c>
      <c r="L92" s="74">
        <v>7</v>
      </c>
      <c r="M92" s="73">
        <v>7</v>
      </c>
      <c r="N92" s="73">
        <v>8</v>
      </c>
      <c r="O92" s="73">
        <v>7</v>
      </c>
      <c r="P92" s="72">
        <v>5</v>
      </c>
      <c r="Q92" s="73">
        <v>7</v>
      </c>
      <c r="R92" s="73">
        <v>6</v>
      </c>
      <c r="S92" s="71">
        <v>5</v>
      </c>
      <c r="T92" s="34">
        <f>IF(COUNTIF(B92:S92,"&gt;0")=18,SUM(B92:S92),"")</f>
        <v>114</v>
      </c>
      <c r="U92" s="100">
        <v>39916</v>
      </c>
      <c r="V92" s="41" t="s">
        <v>109</v>
      </c>
      <c r="W92" s="54">
        <v>15</v>
      </c>
      <c r="X92" s="10" t="s">
        <v>26</v>
      </c>
      <c r="Y92" s="9" t="s">
        <v>14</v>
      </c>
      <c r="Z92" s="9">
        <v>350494</v>
      </c>
      <c r="AA92" s="9">
        <v>19.899999999999999</v>
      </c>
      <c r="AB92" s="9" t="s">
        <v>145</v>
      </c>
      <c r="AC92" s="9">
        <v>4</v>
      </c>
      <c r="AD92" s="9">
        <v>20</v>
      </c>
      <c r="AE92" s="9"/>
      <c r="AF92" s="20"/>
    </row>
    <row r="93" spans="1:32" ht="34.5" customHeight="1" thickBot="1">
      <c r="A93">
        <v>79</v>
      </c>
      <c r="B93" s="81" t="s">
        <v>0</v>
      </c>
      <c r="C93" s="71">
        <v>4</v>
      </c>
      <c r="D93" s="74">
        <v>8</v>
      </c>
      <c r="E93" s="74">
        <v>9</v>
      </c>
      <c r="F93" s="73">
        <v>7</v>
      </c>
      <c r="G93" s="72">
        <v>5</v>
      </c>
      <c r="H93" s="73">
        <v>7</v>
      </c>
      <c r="I93" s="74">
        <v>7</v>
      </c>
      <c r="J93" s="72">
        <v>6</v>
      </c>
      <c r="K93" s="72">
        <v>5</v>
      </c>
      <c r="L93" s="72">
        <v>5</v>
      </c>
      <c r="M93" s="74">
        <v>9</v>
      </c>
      <c r="N93" s="74">
        <v>9</v>
      </c>
      <c r="O93" s="72">
        <v>6</v>
      </c>
      <c r="P93" s="73">
        <v>6</v>
      </c>
      <c r="Q93" s="74">
        <v>8</v>
      </c>
      <c r="R93" s="78" t="s">
        <v>0</v>
      </c>
      <c r="S93" s="71">
        <v>5</v>
      </c>
      <c r="T93" s="34" t="str">
        <f>IF(COUNTIF(B93:S93,"&gt;0")=18,SUM(B93:S93),"")</f>
        <v/>
      </c>
      <c r="U93" s="100">
        <v>39916</v>
      </c>
      <c r="V93" s="41" t="s">
        <v>109</v>
      </c>
      <c r="W93" s="53">
        <v>16</v>
      </c>
      <c r="X93" s="12" t="s">
        <v>146</v>
      </c>
      <c r="Y93" s="11" t="s">
        <v>14</v>
      </c>
      <c r="Z93" s="11">
        <v>350351</v>
      </c>
      <c r="AA93" s="11">
        <v>33.5</v>
      </c>
      <c r="AB93" s="11" t="s">
        <v>147</v>
      </c>
      <c r="AC93" s="11">
        <v>2</v>
      </c>
      <c r="AD93" s="11">
        <v>33.700000000000003</v>
      </c>
      <c r="AE93" s="11"/>
      <c r="AF93" s="18"/>
    </row>
    <row r="94" spans="1:32" ht="34.5" customHeight="1" thickBot="1">
      <c r="A94">
        <v>80</v>
      </c>
      <c r="B94" s="81" t="s">
        <v>0</v>
      </c>
      <c r="C94" s="72">
        <v>5</v>
      </c>
      <c r="D94" s="81" t="s">
        <v>0</v>
      </c>
      <c r="E94" s="81" t="s">
        <v>0</v>
      </c>
      <c r="F94" s="73">
        <v>7</v>
      </c>
      <c r="G94" s="81" t="s">
        <v>0</v>
      </c>
      <c r="H94" s="81" t="s">
        <v>0</v>
      </c>
      <c r="I94" s="74">
        <v>8</v>
      </c>
      <c r="J94" s="73">
        <v>7</v>
      </c>
      <c r="K94" s="72">
        <v>5</v>
      </c>
      <c r="L94" s="72">
        <v>5</v>
      </c>
      <c r="M94" s="73">
        <v>7</v>
      </c>
      <c r="N94" s="74">
        <v>9</v>
      </c>
      <c r="O94" s="73">
        <v>7</v>
      </c>
      <c r="P94" s="74">
        <v>7</v>
      </c>
      <c r="Q94" s="73">
        <v>7</v>
      </c>
      <c r="R94" s="73">
        <v>6</v>
      </c>
      <c r="S94" s="72">
        <v>6</v>
      </c>
      <c r="T94" s="34" t="str">
        <f>IF(COUNTIF(B94:S94,"&gt;0")=18,SUM(B94:S94),"")</f>
        <v/>
      </c>
      <c r="U94" s="100">
        <v>39916</v>
      </c>
      <c r="V94" s="41" t="s">
        <v>109</v>
      </c>
      <c r="W94" s="55">
        <v>17</v>
      </c>
      <c r="X94" s="21" t="s">
        <v>148</v>
      </c>
      <c r="Y94" s="22" t="s">
        <v>14</v>
      </c>
      <c r="Z94" s="22">
        <v>350611</v>
      </c>
      <c r="AA94" s="22">
        <v>33.5</v>
      </c>
      <c r="AB94" s="22" t="s">
        <v>149</v>
      </c>
      <c r="AC94" s="22" t="s">
        <v>0</v>
      </c>
      <c r="AD94" s="22">
        <v>33.700000000000003</v>
      </c>
      <c r="AE94" s="22"/>
      <c r="AF94" s="23"/>
    </row>
    <row r="95" spans="1:32" ht="34.5" customHeight="1" thickBot="1">
      <c r="A95">
        <v>81</v>
      </c>
      <c r="B95" s="72">
        <v>5</v>
      </c>
      <c r="C95" s="73">
        <v>6</v>
      </c>
      <c r="D95" s="74">
        <v>9</v>
      </c>
      <c r="E95" s="73">
        <v>8</v>
      </c>
      <c r="F95" s="73">
        <v>7</v>
      </c>
      <c r="G95" s="71">
        <v>4</v>
      </c>
      <c r="H95" s="71">
        <v>5</v>
      </c>
      <c r="I95" s="73">
        <v>6</v>
      </c>
      <c r="J95" s="75">
        <v>4</v>
      </c>
      <c r="K95" s="73">
        <v>6</v>
      </c>
      <c r="L95" s="73">
        <v>6</v>
      </c>
      <c r="M95" s="74">
        <v>8</v>
      </c>
      <c r="N95" s="73">
        <v>8</v>
      </c>
      <c r="O95" s="75">
        <v>4</v>
      </c>
      <c r="P95" s="72">
        <v>5</v>
      </c>
      <c r="Q95" s="71">
        <v>5</v>
      </c>
      <c r="R95" s="73">
        <v>6</v>
      </c>
      <c r="S95" s="75">
        <v>4</v>
      </c>
      <c r="T95" s="34">
        <f>IF(COUNTIF(B95:S95,"&gt;0")=18,SUM(B95:S95),"")</f>
        <v>106</v>
      </c>
      <c r="U95" s="100">
        <v>39916</v>
      </c>
      <c r="V95" s="41" t="s">
        <v>109</v>
      </c>
      <c r="W95" s="52">
        <v>1</v>
      </c>
      <c r="X95" s="14" t="s">
        <v>62</v>
      </c>
      <c r="Y95" s="15" t="s">
        <v>14</v>
      </c>
      <c r="Z95" s="15">
        <v>350639</v>
      </c>
      <c r="AA95" s="15">
        <v>36</v>
      </c>
      <c r="AB95" s="15" t="s">
        <v>150</v>
      </c>
      <c r="AC95" s="15">
        <v>9</v>
      </c>
      <c r="AD95" s="15">
        <v>36</v>
      </c>
      <c r="AE95" s="15"/>
      <c r="AF95" s="16"/>
    </row>
    <row r="96" spans="1:32" ht="34.5" customHeight="1" thickBot="1">
      <c r="A96">
        <v>82</v>
      </c>
      <c r="B96" s="75">
        <v>3</v>
      </c>
      <c r="C96" s="72">
        <v>5</v>
      </c>
      <c r="D96" s="74">
        <v>8</v>
      </c>
      <c r="E96" s="73">
        <v>8</v>
      </c>
      <c r="F96" s="71">
        <v>5</v>
      </c>
      <c r="G96" s="73">
        <v>6</v>
      </c>
      <c r="H96" s="72">
        <v>6</v>
      </c>
      <c r="I96" s="73">
        <v>6</v>
      </c>
      <c r="J96" s="77">
        <v>3</v>
      </c>
      <c r="K96" s="72">
        <v>5</v>
      </c>
      <c r="L96" s="72">
        <v>5</v>
      </c>
      <c r="M96" s="79" t="s">
        <v>0</v>
      </c>
      <c r="N96" s="73">
        <v>8</v>
      </c>
      <c r="O96" s="72">
        <v>6</v>
      </c>
      <c r="P96" s="75">
        <v>3</v>
      </c>
      <c r="Q96" s="72">
        <v>6</v>
      </c>
      <c r="R96" s="74">
        <v>7</v>
      </c>
      <c r="S96" s="71">
        <v>5</v>
      </c>
      <c r="T96" s="34" t="str">
        <f>IF(COUNTIF(B96:S96,"&gt;0")=18,SUM(B96:S96),"")</f>
        <v/>
      </c>
      <c r="U96" s="100">
        <v>39916</v>
      </c>
      <c r="V96" s="41" t="s">
        <v>109</v>
      </c>
      <c r="W96" s="53">
        <v>2</v>
      </c>
      <c r="X96" s="12" t="s">
        <v>151</v>
      </c>
      <c r="Y96" s="11" t="s">
        <v>14</v>
      </c>
      <c r="Z96" s="11">
        <v>350405</v>
      </c>
      <c r="AA96" s="11">
        <v>48</v>
      </c>
      <c r="AB96" s="11" t="s">
        <v>152</v>
      </c>
      <c r="AC96" s="11">
        <v>9</v>
      </c>
      <c r="AD96" s="11">
        <v>36</v>
      </c>
      <c r="AE96" s="11"/>
      <c r="AF96" s="18"/>
    </row>
    <row r="97" spans="1:32" ht="34.5" customHeight="1" thickBot="1">
      <c r="A97">
        <v>83</v>
      </c>
      <c r="B97" s="74">
        <v>7</v>
      </c>
      <c r="C97" s="71">
        <v>4</v>
      </c>
      <c r="D97" s="71">
        <v>5</v>
      </c>
      <c r="E97" s="81" t="s">
        <v>0</v>
      </c>
      <c r="F97" s="73">
        <v>7</v>
      </c>
      <c r="G97" s="71">
        <v>4</v>
      </c>
      <c r="H97" s="71">
        <v>5</v>
      </c>
      <c r="I97" s="72">
        <v>5</v>
      </c>
      <c r="J97" s="75">
        <v>4</v>
      </c>
      <c r="K97" s="72">
        <v>5</v>
      </c>
      <c r="L97" s="71">
        <v>4</v>
      </c>
      <c r="M97" s="73">
        <v>7</v>
      </c>
      <c r="N97" s="73">
        <v>8</v>
      </c>
      <c r="O97" s="71">
        <v>5</v>
      </c>
      <c r="P97" s="72">
        <v>5</v>
      </c>
      <c r="Q97" s="73">
        <v>7</v>
      </c>
      <c r="R97" s="73">
        <v>6</v>
      </c>
      <c r="S97" s="71">
        <v>5</v>
      </c>
      <c r="T97" s="34" t="str">
        <f>IF(COUNTIF(B97:S97,"&gt;0")=18,SUM(B97:S97),"")</f>
        <v/>
      </c>
      <c r="U97" s="100">
        <v>39916</v>
      </c>
      <c r="V97" s="41" t="s">
        <v>109</v>
      </c>
      <c r="W97" s="54">
        <v>3</v>
      </c>
      <c r="X97" s="10" t="s">
        <v>127</v>
      </c>
      <c r="Y97" s="9" t="s">
        <v>128</v>
      </c>
      <c r="Z97" s="9">
        <v>540686</v>
      </c>
      <c r="AA97" s="9">
        <v>36</v>
      </c>
      <c r="AB97" s="9" t="s">
        <v>153</v>
      </c>
      <c r="AC97" s="9">
        <v>9</v>
      </c>
      <c r="AD97" s="9">
        <v>35</v>
      </c>
      <c r="AE97" s="9"/>
      <c r="AF97" s="20"/>
    </row>
    <row r="98" spans="1:32" ht="34.5" customHeight="1" thickBot="1">
      <c r="A98">
        <v>84</v>
      </c>
      <c r="B98" s="73">
        <v>6</v>
      </c>
      <c r="C98" s="71">
        <v>4</v>
      </c>
      <c r="D98" s="74">
        <v>10</v>
      </c>
      <c r="E98" s="74">
        <v>10</v>
      </c>
      <c r="F98" s="73">
        <v>7</v>
      </c>
      <c r="G98" s="71">
        <v>4</v>
      </c>
      <c r="H98" s="72">
        <v>6</v>
      </c>
      <c r="I98" s="75">
        <v>3</v>
      </c>
      <c r="J98" s="72">
        <v>6</v>
      </c>
      <c r="K98" s="71">
        <v>4</v>
      </c>
      <c r="L98" s="72">
        <v>5</v>
      </c>
      <c r="M98" s="74">
        <v>8</v>
      </c>
      <c r="N98" s="74">
        <v>9</v>
      </c>
      <c r="O98" s="71">
        <v>5</v>
      </c>
      <c r="P98" s="71">
        <v>4</v>
      </c>
      <c r="Q98" s="73">
        <v>7</v>
      </c>
      <c r="R98" s="74">
        <v>7</v>
      </c>
      <c r="S98" s="73">
        <v>7</v>
      </c>
      <c r="T98" s="34">
        <f>IF(COUNTIF(B98:S98,"&gt;0")=18,SUM(B98:S98),"")</f>
        <v>112</v>
      </c>
      <c r="U98" s="100">
        <v>39916</v>
      </c>
      <c r="V98" s="41" t="s">
        <v>109</v>
      </c>
      <c r="W98" s="53">
        <v>4</v>
      </c>
      <c r="X98" s="12" t="s">
        <v>154</v>
      </c>
      <c r="Y98" s="11" t="s">
        <v>135</v>
      </c>
      <c r="Z98" s="11">
        <v>760058</v>
      </c>
      <c r="AA98" s="11">
        <v>41</v>
      </c>
      <c r="AB98" s="11" t="s">
        <v>155</v>
      </c>
      <c r="AC98" s="11">
        <v>7</v>
      </c>
      <c r="AD98" s="11">
        <v>41</v>
      </c>
      <c r="AE98" s="11"/>
      <c r="AF98" s="18"/>
    </row>
    <row r="99" spans="1:32" ht="34.5" customHeight="1" thickBot="1">
      <c r="A99">
        <v>85</v>
      </c>
      <c r="B99" s="81" t="s">
        <v>0</v>
      </c>
      <c r="C99" s="73">
        <v>6</v>
      </c>
      <c r="D99" s="81" t="s">
        <v>0</v>
      </c>
      <c r="E99" s="72">
        <v>7</v>
      </c>
      <c r="F99" s="73">
        <v>7</v>
      </c>
      <c r="G99" s="74">
        <v>7</v>
      </c>
      <c r="H99" s="74">
        <v>8</v>
      </c>
      <c r="I99" s="72">
        <v>5</v>
      </c>
      <c r="J99" s="71">
        <v>5</v>
      </c>
      <c r="K99" s="71">
        <v>4</v>
      </c>
      <c r="L99" s="72">
        <v>5</v>
      </c>
      <c r="M99" s="73">
        <v>7</v>
      </c>
      <c r="N99" s="74">
        <v>9</v>
      </c>
      <c r="O99" s="71">
        <v>5</v>
      </c>
      <c r="P99" s="75">
        <v>3</v>
      </c>
      <c r="Q99" s="72">
        <v>6</v>
      </c>
      <c r="R99" s="73">
        <v>6</v>
      </c>
      <c r="S99" s="73">
        <v>7</v>
      </c>
      <c r="T99" s="34" t="str">
        <f>IF(COUNTIF(B99:S99,"&gt;0")=18,SUM(B99:S99),"")</f>
        <v/>
      </c>
      <c r="U99" s="100">
        <v>39916</v>
      </c>
      <c r="V99" s="41" t="s">
        <v>109</v>
      </c>
      <c r="W99" s="54">
        <v>5</v>
      </c>
      <c r="X99" s="10" t="s">
        <v>156</v>
      </c>
      <c r="Y99" s="9" t="s">
        <v>14</v>
      </c>
      <c r="Z99" s="9">
        <v>350714</v>
      </c>
      <c r="AA99" s="9">
        <v>38</v>
      </c>
      <c r="AB99" s="9" t="s">
        <v>157</v>
      </c>
      <c r="AC99" s="9">
        <v>5</v>
      </c>
      <c r="AD99" s="9">
        <v>38</v>
      </c>
      <c r="AE99" s="9"/>
      <c r="AF99" s="20"/>
    </row>
    <row r="100" spans="1:32" ht="34.5" customHeight="1" thickBot="1">
      <c r="A100">
        <v>86</v>
      </c>
      <c r="B100" s="72">
        <v>5</v>
      </c>
      <c r="C100" s="71">
        <v>4</v>
      </c>
      <c r="D100" s="74">
        <v>9</v>
      </c>
      <c r="E100" s="81" t="s">
        <v>0</v>
      </c>
      <c r="F100" s="74">
        <v>8</v>
      </c>
      <c r="G100" s="71">
        <v>4</v>
      </c>
      <c r="H100" s="72">
        <v>6</v>
      </c>
      <c r="I100" s="72">
        <v>5</v>
      </c>
      <c r="J100" s="75">
        <v>4</v>
      </c>
      <c r="K100" s="73">
        <v>6</v>
      </c>
      <c r="L100" s="73">
        <v>6</v>
      </c>
      <c r="M100" s="79" t="s">
        <v>0</v>
      </c>
      <c r="N100" s="73">
        <v>8</v>
      </c>
      <c r="O100" s="73">
        <v>7</v>
      </c>
      <c r="P100" s="73">
        <v>6</v>
      </c>
      <c r="Q100" s="72">
        <v>6</v>
      </c>
      <c r="R100" s="73">
        <v>6</v>
      </c>
      <c r="S100" s="71">
        <v>5</v>
      </c>
      <c r="T100" s="34" t="str">
        <f>IF(COUNTIF(B100:S100,"&gt;0")=18,SUM(B100:S100),"")</f>
        <v/>
      </c>
      <c r="U100" s="100">
        <v>39916</v>
      </c>
      <c r="V100" s="41" t="s">
        <v>109</v>
      </c>
      <c r="W100" s="53">
        <v>6</v>
      </c>
      <c r="X100" s="12" t="s">
        <v>158</v>
      </c>
      <c r="Y100" s="11" t="s">
        <v>14</v>
      </c>
      <c r="Z100" s="11">
        <v>350301</v>
      </c>
      <c r="AA100" s="11">
        <v>47</v>
      </c>
      <c r="AB100" s="11" t="s">
        <v>159</v>
      </c>
      <c r="AC100" s="11">
        <v>5</v>
      </c>
      <c r="AD100" s="11">
        <v>46</v>
      </c>
      <c r="AE100" s="11"/>
      <c r="AF100" s="18"/>
    </row>
    <row r="101" spans="1:32" ht="34.5" customHeight="1" thickBot="1">
      <c r="A101">
        <v>87</v>
      </c>
      <c r="B101" s="72">
        <v>5</v>
      </c>
      <c r="C101" s="73">
        <v>6</v>
      </c>
      <c r="D101" s="74">
        <v>10</v>
      </c>
      <c r="E101" s="73">
        <v>8</v>
      </c>
      <c r="F101" s="71">
        <v>5</v>
      </c>
      <c r="G101" s="71">
        <v>4</v>
      </c>
      <c r="H101" s="72">
        <v>6</v>
      </c>
      <c r="I101" s="73">
        <v>6</v>
      </c>
      <c r="J101" s="72">
        <v>6</v>
      </c>
      <c r="K101" s="71">
        <v>4</v>
      </c>
      <c r="L101" s="71">
        <v>4</v>
      </c>
      <c r="M101" s="74">
        <v>9</v>
      </c>
      <c r="N101" s="72">
        <v>7</v>
      </c>
      <c r="O101" s="72">
        <v>6</v>
      </c>
      <c r="P101" s="72">
        <v>5</v>
      </c>
      <c r="Q101" s="72">
        <v>6</v>
      </c>
      <c r="R101" s="72">
        <v>5</v>
      </c>
      <c r="S101" s="73">
        <v>7</v>
      </c>
      <c r="T101" s="34">
        <f>IF(COUNTIF(B101:S101,"&gt;0")=18,SUM(B101:S101),"")</f>
        <v>109</v>
      </c>
      <c r="U101" s="100">
        <v>39916</v>
      </c>
      <c r="V101" s="41" t="s">
        <v>109</v>
      </c>
      <c r="W101" s="54">
        <v>7</v>
      </c>
      <c r="X101" s="10" t="s">
        <v>160</v>
      </c>
      <c r="Y101" s="9" t="s">
        <v>14</v>
      </c>
      <c r="Z101" s="9">
        <v>350715</v>
      </c>
      <c r="AA101" s="9">
        <v>37</v>
      </c>
      <c r="AB101" s="9" t="s">
        <v>161</v>
      </c>
      <c r="AC101" s="9">
        <v>4</v>
      </c>
      <c r="AD101" s="9">
        <v>37</v>
      </c>
      <c r="AE101" s="9"/>
      <c r="AF101" s="20"/>
    </row>
    <row r="102" spans="1:32" ht="34.5" customHeight="1" thickBot="1">
      <c r="A102">
        <v>88</v>
      </c>
      <c r="B102" s="72">
        <v>5</v>
      </c>
      <c r="C102" s="72">
        <v>5</v>
      </c>
      <c r="D102" s="73">
        <v>7</v>
      </c>
      <c r="E102" s="72">
        <v>7</v>
      </c>
      <c r="F102" s="72">
        <v>6</v>
      </c>
      <c r="G102" s="72">
        <v>5</v>
      </c>
      <c r="H102" s="72">
        <v>6</v>
      </c>
      <c r="I102" s="73">
        <v>6</v>
      </c>
      <c r="J102" s="72">
        <v>6</v>
      </c>
      <c r="K102" s="72">
        <v>5</v>
      </c>
      <c r="L102" s="73">
        <v>6</v>
      </c>
      <c r="M102" s="74">
        <v>9</v>
      </c>
      <c r="N102" s="78" t="s">
        <v>0</v>
      </c>
      <c r="O102" s="74">
        <v>8</v>
      </c>
      <c r="P102" s="71">
        <v>4</v>
      </c>
      <c r="Q102" s="71">
        <v>5</v>
      </c>
      <c r="R102" s="73">
        <v>6</v>
      </c>
      <c r="S102" s="72">
        <v>6</v>
      </c>
      <c r="T102" s="34" t="str">
        <f>IF(COUNTIF(B102:S102,"&gt;0")=18,SUM(B102:S102),"")</f>
        <v/>
      </c>
      <c r="U102" s="100">
        <v>39916</v>
      </c>
      <c r="V102" s="41" t="s">
        <v>109</v>
      </c>
      <c r="W102" s="53">
        <v>8</v>
      </c>
      <c r="X102" s="12" t="s">
        <v>37</v>
      </c>
      <c r="Y102" s="11" t="s">
        <v>14</v>
      </c>
      <c r="Z102" s="11">
        <v>350668</v>
      </c>
      <c r="AA102" s="11">
        <v>49</v>
      </c>
      <c r="AB102" s="11" t="s">
        <v>162</v>
      </c>
      <c r="AC102" s="11">
        <v>2</v>
      </c>
      <c r="AD102" s="11">
        <v>44</v>
      </c>
      <c r="AE102" s="11"/>
      <c r="AF102" s="18"/>
    </row>
    <row r="103" spans="1:32" ht="34.5" customHeight="1" thickBot="1">
      <c r="A103">
        <v>89</v>
      </c>
      <c r="B103" s="72">
        <v>5</v>
      </c>
      <c r="C103" s="74">
        <v>7</v>
      </c>
      <c r="D103" s="74">
        <v>9</v>
      </c>
      <c r="E103" s="81" t="s">
        <v>0</v>
      </c>
      <c r="F103" s="73">
        <v>7</v>
      </c>
      <c r="G103" s="74">
        <v>7</v>
      </c>
      <c r="H103" s="74">
        <v>9</v>
      </c>
      <c r="I103" s="73">
        <v>6</v>
      </c>
      <c r="J103" s="71">
        <v>5</v>
      </c>
      <c r="K103" s="74">
        <v>7</v>
      </c>
      <c r="L103" s="72">
        <v>5</v>
      </c>
      <c r="M103" s="79" t="s">
        <v>0</v>
      </c>
      <c r="N103" s="78" t="s">
        <v>0</v>
      </c>
      <c r="O103" s="74">
        <v>9</v>
      </c>
      <c r="P103" s="72">
        <v>5</v>
      </c>
      <c r="Q103" s="72">
        <v>6</v>
      </c>
      <c r="R103" s="71">
        <v>4</v>
      </c>
      <c r="S103" s="74">
        <v>8</v>
      </c>
      <c r="T103" s="34" t="str">
        <f>IF(COUNTIF(B103:S103,"&gt;0")=18,SUM(B103:S103),"")</f>
        <v/>
      </c>
      <c r="U103" s="100">
        <v>39916</v>
      </c>
      <c r="V103" s="41" t="s">
        <v>109</v>
      </c>
      <c r="W103" s="55">
        <v>9</v>
      </c>
      <c r="X103" s="21" t="s">
        <v>163</v>
      </c>
      <c r="Y103" s="22" t="s">
        <v>14</v>
      </c>
      <c r="Z103" s="22">
        <v>350401</v>
      </c>
      <c r="AA103" s="22">
        <v>53</v>
      </c>
      <c r="AB103" s="22" t="s">
        <v>164</v>
      </c>
      <c r="AC103" s="22">
        <v>2</v>
      </c>
      <c r="AD103" s="22">
        <v>53</v>
      </c>
      <c r="AE103" s="22"/>
      <c r="AF103" s="23"/>
    </row>
    <row r="104" spans="1:32" ht="34.5" customHeight="1" thickBot="1">
      <c r="A104">
        <v>90</v>
      </c>
      <c r="B104" s="72">
        <v>5</v>
      </c>
      <c r="C104" s="72">
        <v>5</v>
      </c>
      <c r="D104" s="73">
        <v>7</v>
      </c>
      <c r="E104" s="72">
        <v>7</v>
      </c>
      <c r="F104" s="73">
        <v>7</v>
      </c>
      <c r="G104" s="71">
        <v>4</v>
      </c>
      <c r="H104" s="72">
        <v>6</v>
      </c>
      <c r="I104" s="72">
        <v>5</v>
      </c>
      <c r="J104" s="71">
        <v>5</v>
      </c>
      <c r="K104" s="71">
        <v>4</v>
      </c>
      <c r="L104" s="75">
        <v>3</v>
      </c>
      <c r="M104" s="74">
        <v>8</v>
      </c>
      <c r="N104" s="71">
        <v>6</v>
      </c>
      <c r="O104" s="73">
        <v>7</v>
      </c>
      <c r="P104" s="72">
        <v>5</v>
      </c>
      <c r="Q104" s="71">
        <v>5</v>
      </c>
      <c r="R104" s="72">
        <v>5</v>
      </c>
      <c r="S104" s="71">
        <v>5</v>
      </c>
      <c r="T104" s="34">
        <f>IF(COUNTIF(B104:S104,"&gt;0")=18,SUM(B104:S104),"")</f>
        <v>99</v>
      </c>
      <c r="U104" s="100">
        <v>39918</v>
      </c>
      <c r="V104" s="41" t="s">
        <v>4</v>
      </c>
      <c r="W104" s="52">
        <v>1</v>
      </c>
      <c r="X104" s="14" t="s">
        <v>165</v>
      </c>
      <c r="Y104" s="15" t="s">
        <v>166</v>
      </c>
      <c r="Z104" s="15">
        <v>1490019</v>
      </c>
      <c r="AA104" s="15">
        <v>41</v>
      </c>
      <c r="AB104" s="15" t="s">
        <v>167</v>
      </c>
      <c r="AC104" s="15">
        <v>47</v>
      </c>
      <c r="AD104" s="15">
        <v>33</v>
      </c>
      <c r="AE104" s="15"/>
      <c r="AF104" s="16"/>
    </row>
    <row r="105" spans="1:32" ht="34.5" customHeight="1" thickBot="1">
      <c r="A105">
        <v>91</v>
      </c>
      <c r="B105" s="71">
        <v>4</v>
      </c>
      <c r="C105" s="71">
        <v>4</v>
      </c>
      <c r="D105" s="73">
        <v>7</v>
      </c>
      <c r="E105" s="72">
        <v>7</v>
      </c>
      <c r="F105" s="75">
        <v>4</v>
      </c>
      <c r="G105" s="75">
        <v>3</v>
      </c>
      <c r="H105" s="72">
        <v>6</v>
      </c>
      <c r="I105" s="71">
        <v>4</v>
      </c>
      <c r="J105" s="71">
        <v>5</v>
      </c>
      <c r="K105" s="75">
        <v>3</v>
      </c>
      <c r="L105" s="72">
        <v>5</v>
      </c>
      <c r="M105" s="71">
        <v>5</v>
      </c>
      <c r="N105" s="73">
        <v>8</v>
      </c>
      <c r="O105" s="72">
        <v>6</v>
      </c>
      <c r="P105" s="72">
        <v>5</v>
      </c>
      <c r="Q105" s="75">
        <v>4</v>
      </c>
      <c r="R105" s="71">
        <v>4</v>
      </c>
      <c r="S105" s="75">
        <v>4</v>
      </c>
      <c r="T105" s="34">
        <f>IF(COUNTIF(B105:S105,"&gt;0")=18,SUM(B105:S105),"")</f>
        <v>88</v>
      </c>
      <c r="U105" s="100">
        <v>39918</v>
      </c>
      <c r="V105" s="41" t="s">
        <v>4</v>
      </c>
      <c r="W105" s="53">
        <v>2</v>
      </c>
      <c r="X105" s="12" t="s">
        <v>20</v>
      </c>
      <c r="Y105" s="11" t="s">
        <v>14</v>
      </c>
      <c r="Z105" s="11">
        <v>350771</v>
      </c>
      <c r="AA105" s="11">
        <v>25.4</v>
      </c>
      <c r="AB105" s="11" t="s">
        <v>168</v>
      </c>
      <c r="AC105" s="11">
        <v>41</v>
      </c>
      <c r="AD105" s="11">
        <v>23.4</v>
      </c>
      <c r="AE105" s="11"/>
      <c r="AF105" s="18"/>
    </row>
    <row r="106" spans="1:32" ht="34.5" customHeight="1" thickBot="1">
      <c r="A106">
        <v>92</v>
      </c>
      <c r="B106" s="72">
        <v>5</v>
      </c>
      <c r="C106" s="71">
        <v>4</v>
      </c>
      <c r="D106" s="81" t="s">
        <v>0</v>
      </c>
      <c r="E106" s="72">
        <v>7</v>
      </c>
      <c r="F106" s="71">
        <v>5</v>
      </c>
      <c r="G106" s="75">
        <v>3</v>
      </c>
      <c r="H106" s="75">
        <v>4</v>
      </c>
      <c r="I106" s="71">
        <v>4</v>
      </c>
      <c r="J106" s="73">
        <v>7</v>
      </c>
      <c r="K106" s="73">
        <v>6</v>
      </c>
      <c r="L106" s="72">
        <v>5</v>
      </c>
      <c r="M106" s="72">
        <v>6</v>
      </c>
      <c r="N106" s="73">
        <v>8</v>
      </c>
      <c r="O106" s="72">
        <v>6</v>
      </c>
      <c r="P106" s="72">
        <v>5</v>
      </c>
      <c r="Q106" s="71">
        <v>5</v>
      </c>
      <c r="R106" s="78" t="s">
        <v>0</v>
      </c>
      <c r="S106" s="72">
        <v>6</v>
      </c>
      <c r="T106" s="34" t="str">
        <f>IF(COUNTIF(B106:S106,"&gt;0")=18,SUM(B106:S106),"")</f>
        <v/>
      </c>
      <c r="U106" s="100">
        <v>39918</v>
      </c>
      <c r="V106" s="41" t="s">
        <v>4</v>
      </c>
      <c r="W106" s="54">
        <v>3</v>
      </c>
      <c r="X106" s="10" t="s">
        <v>169</v>
      </c>
      <c r="Y106" s="9" t="s">
        <v>14</v>
      </c>
      <c r="Z106" s="9">
        <v>350121</v>
      </c>
      <c r="AA106" s="9">
        <v>20.3</v>
      </c>
      <c r="AB106" s="9" t="s">
        <v>170</v>
      </c>
      <c r="AC106" s="9">
        <v>25</v>
      </c>
      <c r="AD106" s="9">
        <v>20.399999999999999</v>
      </c>
      <c r="AE106" s="9"/>
      <c r="AF106" s="20"/>
    </row>
    <row r="107" spans="1:32" ht="34.5" customHeight="1" thickBot="1">
      <c r="A107">
        <v>93</v>
      </c>
      <c r="B107" s="73">
        <v>6</v>
      </c>
      <c r="C107" s="74">
        <v>10</v>
      </c>
      <c r="D107" s="74">
        <v>10</v>
      </c>
      <c r="E107" s="74">
        <v>13</v>
      </c>
      <c r="F107" s="74">
        <v>8</v>
      </c>
      <c r="G107" s="73">
        <v>6</v>
      </c>
      <c r="H107" s="73">
        <v>7</v>
      </c>
      <c r="I107" s="74">
        <v>7</v>
      </c>
      <c r="J107" s="72">
        <v>6</v>
      </c>
      <c r="K107" s="74">
        <v>7</v>
      </c>
      <c r="L107" s="74">
        <v>7</v>
      </c>
      <c r="M107" s="74">
        <v>9</v>
      </c>
      <c r="N107" s="74">
        <v>10</v>
      </c>
      <c r="O107" s="74">
        <v>8</v>
      </c>
      <c r="P107" s="73">
        <v>6</v>
      </c>
      <c r="Q107" s="73">
        <v>7</v>
      </c>
      <c r="R107" s="73">
        <v>6</v>
      </c>
      <c r="S107" s="73">
        <v>7</v>
      </c>
      <c r="T107" s="34">
        <f>IF(COUNTIF(B107:S107,"&gt;0")=18,SUM(B107:S107),"")</f>
        <v>140</v>
      </c>
      <c r="U107" s="100">
        <v>39918</v>
      </c>
      <c r="V107" s="41" t="s">
        <v>4</v>
      </c>
      <c r="W107" s="53">
        <v>4</v>
      </c>
      <c r="X107" s="12" t="s">
        <v>171</v>
      </c>
      <c r="Y107" s="11" t="s">
        <v>14</v>
      </c>
      <c r="Z107" s="11">
        <v>350749</v>
      </c>
      <c r="AA107" s="11">
        <v>54</v>
      </c>
      <c r="AB107" s="11" t="s">
        <v>172</v>
      </c>
      <c r="AC107" s="11">
        <v>23</v>
      </c>
      <c r="AD107" s="11">
        <v>54</v>
      </c>
      <c r="AE107" s="11"/>
      <c r="AF107" s="18"/>
    </row>
    <row r="108" spans="1:32" ht="34.5" customHeight="1" thickBot="1">
      <c r="A108">
        <v>94</v>
      </c>
      <c r="B108" s="73">
        <v>6</v>
      </c>
      <c r="C108" s="81" t="s">
        <v>0</v>
      </c>
      <c r="D108" s="73">
        <v>7</v>
      </c>
      <c r="E108" s="71">
        <v>6</v>
      </c>
      <c r="F108" s="71">
        <v>5</v>
      </c>
      <c r="G108" s="71">
        <v>4</v>
      </c>
      <c r="H108" s="71">
        <v>5</v>
      </c>
      <c r="I108" s="72">
        <v>5</v>
      </c>
      <c r="J108" s="74">
        <v>8</v>
      </c>
      <c r="K108" s="74">
        <v>7</v>
      </c>
      <c r="L108" s="73">
        <v>6</v>
      </c>
      <c r="M108" s="72">
        <v>6</v>
      </c>
      <c r="N108" s="73">
        <v>8</v>
      </c>
      <c r="O108" s="72">
        <v>6</v>
      </c>
      <c r="P108" s="72">
        <v>5</v>
      </c>
      <c r="Q108" s="71">
        <v>5</v>
      </c>
      <c r="R108" s="72">
        <v>5</v>
      </c>
      <c r="S108" s="71">
        <v>5</v>
      </c>
      <c r="T108" s="34" t="str">
        <f>IF(COUNTIF(B108:S108,"&gt;0")=18,SUM(B108:S108),"")</f>
        <v/>
      </c>
      <c r="U108" s="100">
        <v>39918</v>
      </c>
      <c r="V108" s="41" t="s">
        <v>4</v>
      </c>
      <c r="W108" s="54">
        <v>5</v>
      </c>
      <c r="X108" s="10" t="s">
        <v>68</v>
      </c>
      <c r="Y108" s="9" t="s">
        <v>14</v>
      </c>
      <c r="Z108" s="9">
        <v>350600</v>
      </c>
      <c r="AA108" s="9">
        <v>21.1</v>
      </c>
      <c r="AB108" s="9" t="s">
        <v>102</v>
      </c>
      <c r="AC108" s="9">
        <v>22</v>
      </c>
      <c r="AD108" s="9">
        <v>21.2</v>
      </c>
      <c r="AE108" s="9"/>
      <c r="AF108" s="20"/>
    </row>
    <row r="109" spans="1:32" ht="34.5" customHeight="1" thickBot="1">
      <c r="A109">
        <v>95</v>
      </c>
      <c r="B109" s="74">
        <v>8</v>
      </c>
      <c r="C109" s="73">
        <v>6</v>
      </c>
      <c r="D109" s="81" t="s">
        <v>0</v>
      </c>
      <c r="E109" s="81" t="s">
        <v>0</v>
      </c>
      <c r="F109" s="74">
        <v>9</v>
      </c>
      <c r="G109" s="74">
        <v>8</v>
      </c>
      <c r="H109" s="73">
        <v>7</v>
      </c>
      <c r="I109" s="73">
        <v>6</v>
      </c>
      <c r="J109" s="74">
        <v>8</v>
      </c>
      <c r="K109" s="74">
        <v>8</v>
      </c>
      <c r="L109" s="73">
        <v>6</v>
      </c>
      <c r="M109" s="74">
        <v>9</v>
      </c>
      <c r="N109" s="74">
        <v>10</v>
      </c>
      <c r="O109" s="74">
        <v>9</v>
      </c>
      <c r="P109" s="74">
        <v>8</v>
      </c>
      <c r="Q109" s="73">
        <v>7</v>
      </c>
      <c r="R109" s="74">
        <v>8</v>
      </c>
      <c r="S109" s="73">
        <v>7</v>
      </c>
      <c r="T109" s="34" t="str">
        <f>IF(COUNTIF(B109:S109,"&gt;0")=18,SUM(B109:S109),"")</f>
        <v/>
      </c>
      <c r="U109" s="100">
        <v>39918</v>
      </c>
      <c r="V109" s="41" t="s">
        <v>4</v>
      </c>
      <c r="W109" s="56">
        <v>6</v>
      </c>
      <c r="X109" s="27" t="s">
        <v>173</v>
      </c>
      <c r="Y109" s="28" t="s">
        <v>14</v>
      </c>
      <c r="Z109" s="28">
        <v>350191</v>
      </c>
      <c r="AA109" s="28">
        <v>54</v>
      </c>
      <c r="AB109" s="28" t="s">
        <v>107</v>
      </c>
      <c r="AC109" s="28">
        <v>14</v>
      </c>
      <c r="AD109" s="28">
        <v>54</v>
      </c>
      <c r="AE109" s="29"/>
      <c r="AF109" s="30"/>
    </row>
    <row r="110" spans="1:32" ht="34.5" customHeight="1" thickBot="1">
      <c r="A110">
        <v>96</v>
      </c>
      <c r="B110" s="72">
        <v>5</v>
      </c>
      <c r="C110" s="72">
        <v>5</v>
      </c>
      <c r="D110" s="74">
        <v>11</v>
      </c>
      <c r="E110" s="73">
        <v>8</v>
      </c>
      <c r="F110" s="71">
        <v>5</v>
      </c>
      <c r="G110" s="73">
        <v>6</v>
      </c>
      <c r="H110" s="71">
        <v>5</v>
      </c>
      <c r="I110" s="72">
        <v>5</v>
      </c>
      <c r="J110" s="73">
        <v>7</v>
      </c>
      <c r="K110" s="71">
        <v>4</v>
      </c>
      <c r="L110" s="72">
        <v>5</v>
      </c>
      <c r="M110" s="74">
        <v>8</v>
      </c>
      <c r="N110" s="73">
        <v>8</v>
      </c>
      <c r="O110" s="72">
        <v>6</v>
      </c>
      <c r="P110" s="72">
        <v>5</v>
      </c>
      <c r="Q110" s="72">
        <v>6</v>
      </c>
      <c r="R110" s="71">
        <v>4</v>
      </c>
      <c r="S110" s="71">
        <v>5</v>
      </c>
      <c r="T110" s="34">
        <f>IF(COUNTIF(B110:S110,"&gt;0")=18,SUM(B110:S110),"")</f>
        <v>108</v>
      </c>
      <c r="U110" s="100">
        <v>39922</v>
      </c>
      <c r="V110" s="41" t="s">
        <v>203</v>
      </c>
      <c r="W110" s="52">
        <v>1</v>
      </c>
      <c r="X110" s="14" t="s">
        <v>37</v>
      </c>
      <c r="Y110" s="15" t="s">
        <v>14</v>
      </c>
      <c r="Z110" s="15">
        <v>350668</v>
      </c>
      <c r="AA110" s="15">
        <v>44</v>
      </c>
      <c r="AB110" s="15" t="s">
        <v>174</v>
      </c>
      <c r="AC110" s="15">
        <v>42</v>
      </c>
      <c r="AD110" s="15">
        <v>38</v>
      </c>
      <c r="AE110" s="15"/>
      <c r="AF110" s="16"/>
    </row>
    <row r="111" spans="1:32" ht="34.5" customHeight="1" thickBot="1">
      <c r="A111">
        <v>97</v>
      </c>
      <c r="B111" s="72">
        <v>5</v>
      </c>
      <c r="C111" s="73">
        <v>6</v>
      </c>
      <c r="D111" s="73">
        <v>7</v>
      </c>
      <c r="E111" s="75">
        <v>5</v>
      </c>
      <c r="F111" s="73">
        <v>7</v>
      </c>
      <c r="G111" s="71">
        <v>4</v>
      </c>
      <c r="H111" s="73">
        <v>7</v>
      </c>
      <c r="I111" s="72">
        <v>5</v>
      </c>
      <c r="J111" s="72">
        <v>6</v>
      </c>
      <c r="K111" s="72">
        <v>5</v>
      </c>
      <c r="L111" s="74">
        <v>7</v>
      </c>
      <c r="M111" s="73">
        <v>7</v>
      </c>
      <c r="N111" s="74">
        <v>9</v>
      </c>
      <c r="O111" s="74">
        <v>8</v>
      </c>
      <c r="P111" s="74">
        <v>7</v>
      </c>
      <c r="Q111" s="74">
        <v>8</v>
      </c>
      <c r="R111" s="74">
        <v>8</v>
      </c>
      <c r="S111" s="73">
        <v>7</v>
      </c>
      <c r="T111" s="34">
        <f>IF(COUNTIF(B111:S111,"&gt;0")=18,SUM(B111:S111),"")</f>
        <v>118</v>
      </c>
      <c r="U111" s="100">
        <v>39922</v>
      </c>
      <c r="V111" s="41" t="s">
        <v>203</v>
      </c>
      <c r="W111" s="53">
        <v>2</v>
      </c>
      <c r="X111" s="12" t="s">
        <v>175</v>
      </c>
      <c r="Y111" s="11" t="s">
        <v>6</v>
      </c>
      <c r="Z111" s="11">
        <v>1130059</v>
      </c>
      <c r="AA111" s="11">
        <v>47</v>
      </c>
      <c r="AB111" s="11" t="s">
        <v>176</v>
      </c>
      <c r="AC111" s="11">
        <v>34</v>
      </c>
      <c r="AD111" s="11">
        <v>47</v>
      </c>
      <c r="AE111" s="11"/>
      <c r="AF111" s="18"/>
    </row>
    <row r="112" spans="1:32" ht="34.5" customHeight="1" thickBot="1">
      <c r="A112">
        <v>98</v>
      </c>
      <c r="B112" s="72">
        <v>5</v>
      </c>
      <c r="C112" s="73">
        <v>6</v>
      </c>
      <c r="D112" s="72">
        <v>6</v>
      </c>
      <c r="E112" s="81" t="s">
        <v>0</v>
      </c>
      <c r="F112" s="75">
        <v>4</v>
      </c>
      <c r="G112" s="74">
        <v>9</v>
      </c>
      <c r="H112" s="71">
        <v>5</v>
      </c>
      <c r="I112" s="71">
        <v>4</v>
      </c>
      <c r="J112" s="75">
        <v>4</v>
      </c>
      <c r="K112" s="77">
        <v>2</v>
      </c>
      <c r="L112" s="74">
        <v>7</v>
      </c>
      <c r="M112" s="73">
        <v>7</v>
      </c>
      <c r="N112" s="78" t="s">
        <v>0</v>
      </c>
      <c r="O112" s="73">
        <v>7</v>
      </c>
      <c r="P112" s="72">
        <v>5</v>
      </c>
      <c r="Q112" s="71">
        <v>5</v>
      </c>
      <c r="R112" s="72">
        <v>5</v>
      </c>
      <c r="S112" s="75">
        <v>4</v>
      </c>
      <c r="T112" s="34" t="str">
        <f>IF(COUNTIF(B112:S112,"&gt;0")=18,SUM(B112:S112),"")</f>
        <v/>
      </c>
      <c r="U112" s="100">
        <v>39922</v>
      </c>
      <c r="V112" s="41" t="s">
        <v>203</v>
      </c>
      <c r="W112" s="54">
        <v>3</v>
      </c>
      <c r="X112" s="10" t="s">
        <v>177</v>
      </c>
      <c r="Y112" s="9" t="s">
        <v>6</v>
      </c>
      <c r="Z112" s="9">
        <v>1130075</v>
      </c>
      <c r="AA112" s="9">
        <v>29</v>
      </c>
      <c r="AB112" s="9" t="s">
        <v>12</v>
      </c>
      <c r="AC112" s="9">
        <v>33</v>
      </c>
      <c r="AD112" s="9">
        <v>29</v>
      </c>
      <c r="AE112" s="9"/>
      <c r="AF112" s="20"/>
    </row>
    <row r="113" spans="1:32" ht="34.5" customHeight="1" thickBot="1">
      <c r="A113">
        <v>99</v>
      </c>
      <c r="B113" s="72">
        <v>5</v>
      </c>
      <c r="C113" s="72">
        <v>5</v>
      </c>
      <c r="D113" s="74">
        <v>8</v>
      </c>
      <c r="E113" s="74">
        <v>9</v>
      </c>
      <c r="F113" s="73">
        <v>7</v>
      </c>
      <c r="G113" s="71">
        <v>4</v>
      </c>
      <c r="H113" s="71">
        <v>5</v>
      </c>
      <c r="I113" s="74">
        <v>7</v>
      </c>
      <c r="J113" s="72">
        <v>6</v>
      </c>
      <c r="K113" s="73">
        <v>6</v>
      </c>
      <c r="L113" s="78" t="s">
        <v>0</v>
      </c>
      <c r="M113" s="79" t="s">
        <v>0</v>
      </c>
      <c r="N113" s="78" t="s">
        <v>0</v>
      </c>
      <c r="O113" s="78" t="s">
        <v>0</v>
      </c>
      <c r="P113" s="71">
        <v>4</v>
      </c>
      <c r="Q113" s="73">
        <v>7</v>
      </c>
      <c r="R113" s="71">
        <v>4</v>
      </c>
      <c r="S113" s="72">
        <v>6</v>
      </c>
      <c r="T113" s="34" t="str">
        <f>IF(COUNTIF(B113:S113,"&gt;0")=18,SUM(B113:S113),"")</f>
        <v/>
      </c>
      <c r="U113" s="100">
        <v>39922</v>
      </c>
      <c r="V113" s="41" t="s">
        <v>203</v>
      </c>
      <c r="W113" s="53">
        <v>4</v>
      </c>
      <c r="X113" s="12" t="s">
        <v>158</v>
      </c>
      <c r="Y113" s="11" t="s">
        <v>14</v>
      </c>
      <c r="Z113" s="11">
        <v>350301</v>
      </c>
      <c r="AA113" s="11">
        <v>46</v>
      </c>
      <c r="AB113" s="11" t="s">
        <v>12</v>
      </c>
      <c r="AC113" s="11">
        <v>33</v>
      </c>
      <c r="AD113" s="11">
        <v>46</v>
      </c>
      <c r="AE113" s="11"/>
      <c r="AF113" s="18"/>
    </row>
    <row r="114" spans="1:32" ht="34.5" customHeight="1" thickBot="1">
      <c r="A114">
        <v>100</v>
      </c>
      <c r="B114" s="71">
        <v>4</v>
      </c>
      <c r="C114" s="72">
        <v>5</v>
      </c>
      <c r="D114" s="75">
        <v>4</v>
      </c>
      <c r="E114" s="72">
        <v>7</v>
      </c>
      <c r="F114" s="71">
        <v>5</v>
      </c>
      <c r="G114" s="71">
        <v>4</v>
      </c>
      <c r="H114" s="71">
        <v>5</v>
      </c>
      <c r="I114" s="71">
        <v>4</v>
      </c>
      <c r="J114" s="71">
        <v>5</v>
      </c>
      <c r="K114" s="71">
        <v>4</v>
      </c>
      <c r="L114" s="71">
        <v>4</v>
      </c>
      <c r="M114" s="72">
        <v>6</v>
      </c>
      <c r="N114" s="72">
        <v>7</v>
      </c>
      <c r="O114" s="73">
        <v>7</v>
      </c>
      <c r="P114" s="73">
        <v>6</v>
      </c>
      <c r="Q114" s="73">
        <v>7</v>
      </c>
      <c r="R114" s="72">
        <v>5</v>
      </c>
      <c r="S114" s="71">
        <v>5</v>
      </c>
      <c r="T114" s="34">
        <f>IF(COUNTIF(B114:S114,"&gt;0")=18,SUM(B114:S114),"")</f>
        <v>94</v>
      </c>
      <c r="U114" s="100">
        <v>39922</v>
      </c>
      <c r="V114" s="41" t="s">
        <v>203</v>
      </c>
      <c r="W114" s="54">
        <v>5</v>
      </c>
      <c r="X114" s="10" t="s">
        <v>13</v>
      </c>
      <c r="Y114" s="9" t="s">
        <v>14</v>
      </c>
      <c r="Z114" s="9">
        <v>350775</v>
      </c>
      <c r="AA114" s="9">
        <v>23.6</v>
      </c>
      <c r="AB114" s="9" t="s">
        <v>178</v>
      </c>
      <c r="AC114" s="9">
        <v>33</v>
      </c>
      <c r="AD114" s="9">
        <v>23.6</v>
      </c>
      <c r="AE114" s="9"/>
      <c r="AF114" s="20"/>
    </row>
    <row r="115" spans="1:32" ht="34.5" customHeight="1" thickBot="1">
      <c r="A115">
        <v>101</v>
      </c>
      <c r="B115" s="72">
        <v>5</v>
      </c>
      <c r="C115" s="71">
        <v>4</v>
      </c>
      <c r="D115" s="73">
        <v>7</v>
      </c>
      <c r="E115" s="75">
        <v>5</v>
      </c>
      <c r="F115" s="72">
        <v>6</v>
      </c>
      <c r="G115" s="72">
        <v>5</v>
      </c>
      <c r="H115" s="73">
        <v>7</v>
      </c>
      <c r="I115" s="71">
        <v>4</v>
      </c>
      <c r="J115" s="71">
        <v>5</v>
      </c>
      <c r="K115" s="71">
        <v>4</v>
      </c>
      <c r="L115" s="71">
        <v>4</v>
      </c>
      <c r="M115" s="73">
        <v>7</v>
      </c>
      <c r="N115" s="72">
        <v>7</v>
      </c>
      <c r="O115" s="71">
        <v>5</v>
      </c>
      <c r="P115" s="72">
        <v>5</v>
      </c>
      <c r="Q115" s="75">
        <v>4</v>
      </c>
      <c r="R115" s="71">
        <v>4</v>
      </c>
      <c r="S115" s="72">
        <v>6</v>
      </c>
      <c r="T115" s="34">
        <f>IF(COUNTIF(B115:S115,"&gt;0")=18,SUM(B115:S115),"")</f>
        <v>94</v>
      </c>
      <c r="U115" s="100">
        <v>39922</v>
      </c>
      <c r="V115" s="41" t="s">
        <v>203</v>
      </c>
      <c r="W115" s="53">
        <v>6</v>
      </c>
      <c r="X115" s="12" t="s">
        <v>20</v>
      </c>
      <c r="Y115" s="11" t="s">
        <v>14</v>
      </c>
      <c r="Z115" s="11">
        <v>350771</v>
      </c>
      <c r="AA115" s="11">
        <v>22.6</v>
      </c>
      <c r="AB115" s="11" t="s">
        <v>179</v>
      </c>
      <c r="AC115" s="11">
        <v>32</v>
      </c>
      <c r="AD115" s="11">
        <v>22.6</v>
      </c>
      <c r="AE115" s="11"/>
      <c r="AF115" s="18"/>
    </row>
    <row r="116" spans="1:32" ht="34.5" customHeight="1" thickBot="1">
      <c r="A116">
        <v>102</v>
      </c>
      <c r="B116" s="71">
        <v>4</v>
      </c>
      <c r="C116" s="71">
        <v>4</v>
      </c>
      <c r="D116" s="73">
        <v>7</v>
      </c>
      <c r="E116" s="71">
        <v>6</v>
      </c>
      <c r="F116" s="71">
        <v>5</v>
      </c>
      <c r="G116" s="72">
        <v>5</v>
      </c>
      <c r="H116" s="71">
        <v>5</v>
      </c>
      <c r="I116" s="73">
        <v>6</v>
      </c>
      <c r="J116" s="73">
        <v>7</v>
      </c>
      <c r="K116" s="71">
        <v>4</v>
      </c>
      <c r="L116" s="71">
        <v>4</v>
      </c>
      <c r="M116" s="73">
        <v>7</v>
      </c>
      <c r="N116" s="72">
        <v>7</v>
      </c>
      <c r="O116" s="71">
        <v>5</v>
      </c>
      <c r="P116" s="72">
        <v>5</v>
      </c>
      <c r="Q116" s="72">
        <v>6</v>
      </c>
      <c r="R116" s="72">
        <v>5</v>
      </c>
      <c r="S116" s="75">
        <v>4</v>
      </c>
      <c r="T116" s="34">
        <f>IF(COUNTIF(B116:S116,"&gt;0")=18,SUM(B116:S116),"")</f>
        <v>96</v>
      </c>
      <c r="U116" s="100">
        <v>39922</v>
      </c>
      <c r="V116" s="41" t="s">
        <v>203</v>
      </c>
      <c r="W116" s="54">
        <v>7</v>
      </c>
      <c r="X116" s="10" t="s">
        <v>180</v>
      </c>
      <c r="Y116" s="9" t="s">
        <v>14</v>
      </c>
      <c r="Z116" s="9">
        <v>350504</v>
      </c>
      <c r="AA116" s="9">
        <v>24.5</v>
      </c>
      <c r="AB116" s="9" t="s">
        <v>181</v>
      </c>
      <c r="AC116" s="9">
        <v>32</v>
      </c>
      <c r="AD116" s="9">
        <v>24.5</v>
      </c>
      <c r="AE116" s="9"/>
      <c r="AF116" s="20"/>
    </row>
    <row r="117" spans="1:32" ht="34.5" customHeight="1" thickBot="1">
      <c r="A117">
        <v>103</v>
      </c>
      <c r="B117" s="72">
        <v>5</v>
      </c>
      <c r="C117" s="72">
        <v>5</v>
      </c>
      <c r="D117" s="73">
        <v>7</v>
      </c>
      <c r="E117" s="71">
        <v>6</v>
      </c>
      <c r="F117" s="75">
        <v>4</v>
      </c>
      <c r="G117" s="72">
        <v>5</v>
      </c>
      <c r="H117" s="75">
        <v>4</v>
      </c>
      <c r="I117" s="73">
        <v>6</v>
      </c>
      <c r="J117" s="72">
        <v>6</v>
      </c>
      <c r="K117" s="73">
        <v>6</v>
      </c>
      <c r="L117" s="71">
        <v>4</v>
      </c>
      <c r="M117" s="72">
        <v>6</v>
      </c>
      <c r="N117" s="71">
        <v>6</v>
      </c>
      <c r="O117" s="71">
        <v>5</v>
      </c>
      <c r="P117" s="74">
        <v>7</v>
      </c>
      <c r="Q117" s="72">
        <v>6</v>
      </c>
      <c r="R117" s="71">
        <v>4</v>
      </c>
      <c r="S117" s="72">
        <v>6</v>
      </c>
      <c r="T117" s="34">
        <f>IF(COUNTIF(B117:S117,"&gt;0")=18,SUM(B117:S117),"")</f>
        <v>98</v>
      </c>
      <c r="U117" s="100">
        <v>39922</v>
      </c>
      <c r="V117" s="41" t="s">
        <v>203</v>
      </c>
      <c r="W117" s="53">
        <v>8</v>
      </c>
      <c r="X117" s="12" t="s">
        <v>182</v>
      </c>
      <c r="Y117" s="11" t="s">
        <v>14</v>
      </c>
      <c r="Z117" s="11">
        <v>350770</v>
      </c>
      <c r="AA117" s="11">
        <v>25.8</v>
      </c>
      <c r="AB117" s="11" t="s">
        <v>183</v>
      </c>
      <c r="AC117" s="11">
        <v>32</v>
      </c>
      <c r="AD117" s="11">
        <v>25.8</v>
      </c>
      <c r="AE117" s="11"/>
      <c r="AF117" s="18"/>
    </row>
    <row r="118" spans="1:32" ht="34.5" customHeight="1" thickBot="1">
      <c r="A118">
        <v>104</v>
      </c>
      <c r="B118" s="74">
        <v>8</v>
      </c>
      <c r="C118" s="74">
        <v>8</v>
      </c>
      <c r="D118" s="74">
        <v>8</v>
      </c>
      <c r="E118" s="73">
        <v>8</v>
      </c>
      <c r="F118" s="73">
        <v>7</v>
      </c>
      <c r="G118" s="71">
        <v>4</v>
      </c>
      <c r="H118" s="73">
        <v>7</v>
      </c>
      <c r="I118" s="74">
        <v>8</v>
      </c>
      <c r="J118" s="74">
        <v>8</v>
      </c>
      <c r="K118" s="73">
        <v>6</v>
      </c>
      <c r="L118" s="72">
        <v>5</v>
      </c>
      <c r="M118" s="73">
        <v>7</v>
      </c>
      <c r="N118" s="73">
        <v>8</v>
      </c>
      <c r="O118" s="73">
        <v>7</v>
      </c>
      <c r="P118" s="72">
        <v>5</v>
      </c>
      <c r="Q118" s="74">
        <v>8</v>
      </c>
      <c r="R118" s="72">
        <v>5</v>
      </c>
      <c r="S118" s="71">
        <v>5</v>
      </c>
      <c r="T118" s="34">
        <f>IF(COUNTIF(B118:S118,"&gt;0")=18,SUM(B118:S118),"")</f>
        <v>122</v>
      </c>
      <c r="U118" s="100">
        <v>39922</v>
      </c>
      <c r="V118" s="41" t="s">
        <v>203</v>
      </c>
      <c r="W118" s="54">
        <v>9</v>
      </c>
      <c r="X118" s="10" t="s">
        <v>184</v>
      </c>
      <c r="Y118" s="9" t="s">
        <v>6</v>
      </c>
      <c r="Z118" s="9">
        <v>1130785</v>
      </c>
      <c r="AA118" s="9">
        <v>47</v>
      </c>
      <c r="AB118" s="9" t="s">
        <v>185</v>
      </c>
      <c r="AC118" s="9">
        <v>31</v>
      </c>
      <c r="AD118" s="9">
        <v>47</v>
      </c>
      <c r="AE118" s="9"/>
      <c r="AF118" s="20"/>
    </row>
    <row r="119" spans="1:32" ht="34.5" customHeight="1" thickBot="1">
      <c r="A119">
        <v>105</v>
      </c>
      <c r="B119" s="1">
        <v>5</v>
      </c>
      <c r="C119" s="1">
        <v>5</v>
      </c>
      <c r="D119" s="3">
        <v>7</v>
      </c>
      <c r="E119" s="1">
        <v>7</v>
      </c>
      <c r="F119" s="2">
        <v>5</v>
      </c>
      <c r="G119" s="3">
        <v>6</v>
      </c>
      <c r="H119" s="3">
        <v>7</v>
      </c>
      <c r="I119" s="1">
        <v>5</v>
      </c>
      <c r="J119" s="2">
        <v>5</v>
      </c>
      <c r="K119" s="1">
        <v>5</v>
      </c>
      <c r="L119" s="1">
        <v>5</v>
      </c>
      <c r="M119" s="1">
        <v>6</v>
      </c>
      <c r="N119" s="2">
        <v>6</v>
      </c>
      <c r="O119" s="3">
        <v>7</v>
      </c>
      <c r="P119" s="3">
        <v>6</v>
      </c>
      <c r="Q119" s="4">
        <v>4</v>
      </c>
      <c r="R119" s="2">
        <v>4</v>
      </c>
      <c r="S119" s="7">
        <v>3</v>
      </c>
      <c r="T119" s="34">
        <f>IF(COUNTIF(B119:S119,"&gt;0")=18,SUM(B119:S119),"")</f>
        <v>98</v>
      </c>
      <c r="U119" s="100">
        <v>39922</v>
      </c>
      <c r="V119" s="41" t="s">
        <v>203</v>
      </c>
      <c r="W119" s="53">
        <v>10</v>
      </c>
      <c r="X119" s="12" t="s">
        <v>22</v>
      </c>
      <c r="Y119" s="11" t="s">
        <v>14</v>
      </c>
      <c r="Z119" s="11">
        <v>350779</v>
      </c>
      <c r="AA119" s="11">
        <v>25.2</v>
      </c>
      <c r="AB119" s="11" t="s">
        <v>186</v>
      </c>
      <c r="AC119" s="11">
        <v>31</v>
      </c>
      <c r="AD119" s="11">
        <v>25.3</v>
      </c>
      <c r="AE119" s="11"/>
      <c r="AF119" s="18"/>
    </row>
    <row r="120" spans="1:32" ht="34.5" customHeight="1" thickBot="1">
      <c r="A120">
        <v>106</v>
      </c>
      <c r="B120" s="72">
        <v>5</v>
      </c>
      <c r="C120" s="71">
        <v>4</v>
      </c>
      <c r="D120" s="74">
        <v>8</v>
      </c>
      <c r="E120" s="71">
        <v>6</v>
      </c>
      <c r="F120" s="71">
        <v>5</v>
      </c>
      <c r="G120" s="75">
        <v>3</v>
      </c>
      <c r="H120" s="75">
        <v>4</v>
      </c>
      <c r="I120" s="73">
        <v>6</v>
      </c>
      <c r="J120" s="75">
        <v>4</v>
      </c>
      <c r="K120" s="75">
        <v>3</v>
      </c>
      <c r="L120" s="71">
        <v>4</v>
      </c>
      <c r="M120" s="71">
        <v>5</v>
      </c>
      <c r="N120" s="72">
        <v>7</v>
      </c>
      <c r="O120" s="75">
        <v>4</v>
      </c>
      <c r="P120" s="71">
        <v>4</v>
      </c>
      <c r="Q120" s="75">
        <v>4</v>
      </c>
      <c r="R120" s="72">
        <v>5</v>
      </c>
      <c r="S120" s="75">
        <v>4</v>
      </c>
      <c r="T120" s="34">
        <f>IF(COUNTIF(B120:S120,"&gt;0")=18,SUM(B120:S120),"")</f>
        <v>85</v>
      </c>
      <c r="U120" s="100">
        <v>39922</v>
      </c>
      <c r="V120" s="41" t="s">
        <v>203</v>
      </c>
      <c r="W120" s="54">
        <v>11</v>
      </c>
      <c r="X120" s="10" t="s">
        <v>18</v>
      </c>
      <c r="Y120" s="9" t="s">
        <v>14</v>
      </c>
      <c r="Z120" s="9">
        <v>350462</v>
      </c>
      <c r="AA120" s="9">
        <v>12.5</v>
      </c>
      <c r="AB120" s="9" t="s">
        <v>187</v>
      </c>
      <c r="AC120" s="9">
        <v>31</v>
      </c>
      <c r="AD120" s="9">
        <v>12.6</v>
      </c>
      <c r="AE120" s="9"/>
      <c r="AF120" s="20"/>
    </row>
    <row r="121" spans="1:32" ht="34.5" customHeight="1" thickBot="1">
      <c r="A121">
        <v>107</v>
      </c>
      <c r="B121" s="72">
        <v>5</v>
      </c>
      <c r="C121" s="72">
        <v>5</v>
      </c>
      <c r="D121" s="72">
        <v>6</v>
      </c>
      <c r="E121" s="73">
        <v>8</v>
      </c>
      <c r="F121" s="74">
        <v>8</v>
      </c>
      <c r="G121" s="73">
        <v>6</v>
      </c>
      <c r="H121" s="73">
        <v>7</v>
      </c>
      <c r="I121" s="73">
        <v>6</v>
      </c>
      <c r="J121" s="75">
        <v>4</v>
      </c>
      <c r="K121" s="71">
        <v>4</v>
      </c>
      <c r="L121" s="72">
        <v>5</v>
      </c>
      <c r="M121" s="73">
        <v>7</v>
      </c>
      <c r="N121" s="72">
        <v>7</v>
      </c>
      <c r="O121" s="74">
        <v>10</v>
      </c>
      <c r="P121" s="72">
        <v>5</v>
      </c>
      <c r="Q121" s="74">
        <v>8</v>
      </c>
      <c r="R121" s="72">
        <v>5</v>
      </c>
      <c r="S121" s="75">
        <v>4</v>
      </c>
      <c r="T121" s="34">
        <f>IF(COUNTIF(B121:S121,"&gt;0")=18,SUM(B121:S121),"")</f>
        <v>110</v>
      </c>
      <c r="U121" s="100">
        <v>39922</v>
      </c>
      <c r="V121" s="41" t="s">
        <v>203</v>
      </c>
      <c r="W121" s="53">
        <v>12</v>
      </c>
      <c r="X121" s="12" t="s">
        <v>188</v>
      </c>
      <c r="Y121" s="11" t="s">
        <v>189</v>
      </c>
      <c r="Z121" s="11">
        <v>1030378</v>
      </c>
      <c r="AA121" s="11">
        <v>32.5</v>
      </c>
      <c r="AB121" s="11" t="s">
        <v>190</v>
      </c>
      <c r="AC121" s="11">
        <v>30</v>
      </c>
      <c r="AD121" s="11">
        <v>32.700000000000003</v>
      </c>
      <c r="AE121" s="11"/>
      <c r="AF121" s="18"/>
    </row>
    <row r="122" spans="1:32" ht="34.5" customHeight="1" thickBot="1">
      <c r="A122">
        <v>108</v>
      </c>
      <c r="B122" s="72">
        <v>5</v>
      </c>
      <c r="C122" s="72">
        <v>5</v>
      </c>
      <c r="D122" s="73">
        <v>7</v>
      </c>
      <c r="E122" s="71">
        <v>6</v>
      </c>
      <c r="F122" s="71">
        <v>5</v>
      </c>
      <c r="G122" s="72">
        <v>5</v>
      </c>
      <c r="H122" s="75">
        <v>4</v>
      </c>
      <c r="I122" s="72">
        <v>5</v>
      </c>
      <c r="J122" s="71">
        <v>5</v>
      </c>
      <c r="K122" s="72">
        <v>5</v>
      </c>
      <c r="L122" s="75">
        <v>3</v>
      </c>
      <c r="M122" s="72">
        <v>6</v>
      </c>
      <c r="N122" s="72">
        <v>7</v>
      </c>
      <c r="O122" s="71">
        <v>5</v>
      </c>
      <c r="P122" s="73">
        <v>6</v>
      </c>
      <c r="Q122" s="77">
        <v>3</v>
      </c>
      <c r="R122" s="73">
        <v>6</v>
      </c>
      <c r="S122" s="72">
        <v>6</v>
      </c>
      <c r="T122" s="34">
        <f>IF(COUNTIF(B122:S122,"&gt;0")=18,SUM(B122:S122),"")</f>
        <v>94</v>
      </c>
      <c r="U122" s="100">
        <v>39922</v>
      </c>
      <c r="V122" s="41" t="s">
        <v>203</v>
      </c>
      <c r="W122" s="54">
        <v>13</v>
      </c>
      <c r="X122" s="10" t="s">
        <v>44</v>
      </c>
      <c r="Y122" s="9" t="s">
        <v>14</v>
      </c>
      <c r="Z122" s="9">
        <v>350458</v>
      </c>
      <c r="AA122" s="9">
        <v>20.9</v>
      </c>
      <c r="AB122" s="9" t="s">
        <v>191</v>
      </c>
      <c r="AC122" s="9">
        <v>30</v>
      </c>
      <c r="AD122" s="9">
        <v>21</v>
      </c>
      <c r="AE122" s="9"/>
      <c r="AF122" s="20"/>
    </row>
    <row r="123" spans="1:32" ht="34.5" customHeight="1" thickBot="1">
      <c r="A123">
        <v>109</v>
      </c>
      <c r="B123" s="71">
        <v>4</v>
      </c>
      <c r="C123" s="75">
        <v>3</v>
      </c>
      <c r="D123" s="71">
        <v>5</v>
      </c>
      <c r="E123" s="75">
        <v>5</v>
      </c>
      <c r="F123" s="72">
        <v>6</v>
      </c>
      <c r="G123" s="72">
        <v>5</v>
      </c>
      <c r="H123" s="77">
        <v>3</v>
      </c>
      <c r="I123" s="71">
        <v>4</v>
      </c>
      <c r="J123" s="71">
        <v>5</v>
      </c>
      <c r="K123" s="71">
        <v>4</v>
      </c>
      <c r="L123" s="72">
        <v>5</v>
      </c>
      <c r="M123" s="73">
        <v>7</v>
      </c>
      <c r="N123" s="71">
        <v>6</v>
      </c>
      <c r="O123" s="71">
        <v>5</v>
      </c>
      <c r="P123" s="75">
        <v>3</v>
      </c>
      <c r="Q123" s="73">
        <v>7</v>
      </c>
      <c r="R123" s="71">
        <v>4</v>
      </c>
      <c r="S123" s="71">
        <v>5</v>
      </c>
      <c r="T123" s="34">
        <f>IF(COUNTIF(B123:S123,"&gt;0")=18,SUM(B123:S123),"")</f>
        <v>86</v>
      </c>
      <c r="U123" s="100">
        <v>39922</v>
      </c>
      <c r="V123" s="41" t="s">
        <v>203</v>
      </c>
      <c r="W123" s="53">
        <v>14</v>
      </c>
      <c r="X123" s="12" t="s">
        <v>28</v>
      </c>
      <c r="Y123" s="11" t="s">
        <v>14</v>
      </c>
      <c r="Z123" s="11">
        <v>350233</v>
      </c>
      <c r="AA123" s="11">
        <v>12.6</v>
      </c>
      <c r="AB123" s="11" t="s">
        <v>192</v>
      </c>
      <c r="AC123" s="11">
        <v>30</v>
      </c>
      <c r="AD123" s="11">
        <v>12.7</v>
      </c>
      <c r="AE123" s="11"/>
      <c r="AF123" s="18"/>
    </row>
    <row r="124" spans="1:32" ht="34.5" customHeight="1" thickBot="1">
      <c r="A124">
        <v>110</v>
      </c>
      <c r="B124" s="71">
        <v>4</v>
      </c>
      <c r="C124" s="72">
        <v>5</v>
      </c>
      <c r="D124" s="72">
        <v>6</v>
      </c>
      <c r="E124" s="71">
        <v>6</v>
      </c>
      <c r="F124" s="71">
        <v>5</v>
      </c>
      <c r="G124" s="72">
        <v>5</v>
      </c>
      <c r="H124" s="71">
        <v>5</v>
      </c>
      <c r="I124" s="74">
        <v>7</v>
      </c>
      <c r="J124" s="71">
        <v>5</v>
      </c>
      <c r="K124" s="75">
        <v>3</v>
      </c>
      <c r="L124" s="71">
        <v>4</v>
      </c>
      <c r="M124" s="72">
        <v>6</v>
      </c>
      <c r="N124" s="75">
        <v>5</v>
      </c>
      <c r="O124" s="72">
        <v>6</v>
      </c>
      <c r="P124" s="75">
        <v>3</v>
      </c>
      <c r="Q124" s="71">
        <v>5</v>
      </c>
      <c r="R124" s="72">
        <v>5</v>
      </c>
      <c r="S124" s="75">
        <v>4</v>
      </c>
      <c r="T124" s="34">
        <f>IF(COUNTIF(B124:S124,"&gt;0")=18,SUM(B124:S124),"")</f>
        <v>89</v>
      </c>
      <c r="U124" s="100">
        <v>39922</v>
      </c>
      <c r="V124" s="41" t="s">
        <v>203</v>
      </c>
      <c r="W124" s="54">
        <v>15</v>
      </c>
      <c r="X124" s="10" t="s">
        <v>112</v>
      </c>
      <c r="Y124" s="9" t="s">
        <v>14</v>
      </c>
      <c r="Z124" s="9">
        <v>350234</v>
      </c>
      <c r="AA124" s="9">
        <v>14.2</v>
      </c>
      <c r="AB124" s="9" t="s">
        <v>193</v>
      </c>
      <c r="AC124" s="9">
        <v>29</v>
      </c>
      <c r="AD124" s="9">
        <v>14.3</v>
      </c>
      <c r="AE124" s="9"/>
      <c r="AF124" s="20"/>
    </row>
    <row r="125" spans="1:32" ht="34.5" customHeight="1" thickBot="1">
      <c r="A125">
        <v>111</v>
      </c>
      <c r="B125" s="72">
        <v>5</v>
      </c>
      <c r="C125" s="72">
        <v>5</v>
      </c>
      <c r="D125" s="73">
        <v>7</v>
      </c>
      <c r="E125" s="71">
        <v>6</v>
      </c>
      <c r="F125" s="77">
        <v>3</v>
      </c>
      <c r="G125" s="73">
        <v>6</v>
      </c>
      <c r="H125" s="71">
        <v>5</v>
      </c>
      <c r="I125" s="71">
        <v>4</v>
      </c>
      <c r="J125" s="75">
        <v>4</v>
      </c>
      <c r="K125" s="72">
        <v>5</v>
      </c>
      <c r="L125" s="71">
        <v>4</v>
      </c>
      <c r="M125" s="73">
        <v>7</v>
      </c>
      <c r="N125" s="73">
        <v>8</v>
      </c>
      <c r="O125" s="71">
        <v>5</v>
      </c>
      <c r="P125" s="72">
        <v>5</v>
      </c>
      <c r="Q125" s="72">
        <v>6</v>
      </c>
      <c r="R125" s="71">
        <v>4</v>
      </c>
      <c r="S125" s="72">
        <v>6</v>
      </c>
      <c r="T125" s="34">
        <f>IF(COUNTIF(B125:S125,"&gt;0")=18,SUM(B125:S125),"")</f>
        <v>95</v>
      </c>
      <c r="U125" s="100">
        <v>39922</v>
      </c>
      <c r="V125" s="41" t="s">
        <v>203</v>
      </c>
      <c r="W125" s="53">
        <v>16</v>
      </c>
      <c r="X125" s="12" t="s">
        <v>169</v>
      </c>
      <c r="Y125" s="11" t="s">
        <v>14</v>
      </c>
      <c r="Z125" s="11">
        <v>350121</v>
      </c>
      <c r="AA125" s="11">
        <v>20.399999999999999</v>
      </c>
      <c r="AB125" s="11" t="s">
        <v>194</v>
      </c>
      <c r="AC125" s="11">
        <v>29</v>
      </c>
      <c r="AD125" s="11">
        <v>20.5</v>
      </c>
      <c r="AE125" s="11"/>
      <c r="AF125" s="18"/>
    </row>
    <row r="126" spans="1:32" ht="34.5" customHeight="1" thickBot="1">
      <c r="A126">
        <v>112</v>
      </c>
      <c r="B126" s="71">
        <v>4</v>
      </c>
      <c r="C126" s="72">
        <v>5</v>
      </c>
      <c r="D126" s="73">
        <v>7</v>
      </c>
      <c r="E126" s="71">
        <v>6</v>
      </c>
      <c r="F126" s="72">
        <v>6</v>
      </c>
      <c r="G126" s="75">
        <v>3</v>
      </c>
      <c r="H126" s="71">
        <v>5</v>
      </c>
      <c r="I126" s="71">
        <v>4</v>
      </c>
      <c r="J126" s="75">
        <v>4</v>
      </c>
      <c r="K126" s="73">
        <v>6</v>
      </c>
      <c r="L126" s="71">
        <v>4</v>
      </c>
      <c r="M126" s="73">
        <v>7</v>
      </c>
      <c r="N126" s="71">
        <v>6</v>
      </c>
      <c r="O126" s="75">
        <v>4</v>
      </c>
      <c r="P126" s="71">
        <v>4</v>
      </c>
      <c r="Q126" s="75">
        <v>4</v>
      </c>
      <c r="R126" s="72">
        <v>5</v>
      </c>
      <c r="S126" s="75">
        <v>4</v>
      </c>
      <c r="T126" s="34">
        <f>IF(COUNTIF(B126:S126,"&gt;0")=18,SUM(B126:S126),"")</f>
        <v>88</v>
      </c>
      <c r="U126" s="100">
        <v>39922</v>
      </c>
      <c r="V126" s="41" t="s">
        <v>203</v>
      </c>
      <c r="W126" s="54">
        <v>17</v>
      </c>
      <c r="X126" s="10" t="s">
        <v>24</v>
      </c>
      <c r="Y126" s="9" t="s">
        <v>14</v>
      </c>
      <c r="Z126" s="9">
        <v>350112</v>
      </c>
      <c r="AA126" s="9">
        <v>12.6</v>
      </c>
      <c r="AB126" s="9" t="s">
        <v>195</v>
      </c>
      <c r="AC126" s="9">
        <v>27</v>
      </c>
      <c r="AD126" s="9">
        <v>12.7</v>
      </c>
      <c r="AE126" s="9"/>
      <c r="AF126" s="20"/>
    </row>
    <row r="127" spans="1:32" ht="34.5" customHeight="1" thickBot="1">
      <c r="A127">
        <v>113</v>
      </c>
      <c r="B127" s="71">
        <v>4</v>
      </c>
      <c r="C127" s="72">
        <v>5</v>
      </c>
      <c r="D127" s="74">
        <v>9</v>
      </c>
      <c r="E127" s="71">
        <v>6</v>
      </c>
      <c r="F127" s="71">
        <v>5</v>
      </c>
      <c r="G127" s="74">
        <v>7</v>
      </c>
      <c r="H127" s="71">
        <v>5</v>
      </c>
      <c r="I127" s="73">
        <v>6</v>
      </c>
      <c r="J127" s="72">
        <v>6</v>
      </c>
      <c r="K127" s="71">
        <v>4</v>
      </c>
      <c r="L127" s="72">
        <v>5</v>
      </c>
      <c r="M127" s="72">
        <v>6</v>
      </c>
      <c r="N127" s="72">
        <v>7</v>
      </c>
      <c r="O127" s="71">
        <v>5</v>
      </c>
      <c r="P127" s="71">
        <v>4</v>
      </c>
      <c r="Q127" s="71">
        <v>5</v>
      </c>
      <c r="R127" s="71">
        <v>4</v>
      </c>
      <c r="S127" s="72">
        <v>6</v>
      </c>
      <c r="T127" s="34">
        <f>IF(COUNTIF(B127:S127,"&gt;0")=18,SUM(B127:S127),"")</f>
        <v>99</v>
      </c>
      <c r="U127" s="100">
        <v>39922</v>
      </c>
      <c r="V127" s="41" t="s">
        <v>203</v>
      </c>
      <c r="W127" s="53">
        <v>18</v>
      </c>
      <c r="X127" s="12" t="s">
        <v>26</v>
      </c>
      <c r="Y127" s="11" t="s">
        <v>14</v>
      </c>
      <c r="Z127" s="11">
        <v>350494</v>
      </c>
      <c r="AA127" s="11">
        <v>20</v>
      </c>
      <c r="AB127" s="11" t="s">
        <v>27</v>
      </c>
      <c r="AC127" s="11">
        <v>26</v>
      </c>
      <c r="AD127" s="11">
        <v>20.100000000000001</v>
      </c>
      <c r="AE127" s="11"/>
      <c r="AF127" s="18"/>
    </row>
    <row r="128" spans="1:32" ht="34.5" customHeight="1" thickBot="1">
      <c r="A128">
        <v>114</v>
      </c>
      <c r="B128" s="72">
        <v>5</v>
      </c>
      <c r="C128" s="72">
        <v>5</v>
      </c>
      <c r="D128" s="74">
        <v>8</v>
      </c>
      <c r="E128" s="72">
        <v>7</v>
      </c>
      <c r="F128" s="74">
        <v>9</v>
      </c>
      <c r="G128" s="72">
        <v>5</v>
      </c>
      <c r="H128" s="73">
        <v>7</v>
      </c>
      <c r="I128" s="73">
        <v>6</v>
      </c>
      <c r="J128" s="74">
        <v>9</v>
      </c>
      <c r="K128" s="71">
        <v>4</v>
      </c>
      <c r="L128" s="72">
        <v>5</v>
      </c>
      <c r="M128" s="73">
        <v>7</v>
      </c>
      <c r="N128" s="74">
        <v>12</v>
      </c>
      <c r="O128" s="73">
        <v>7</v>
      </c>
      <c r="P128" s="72">
        <v>5</v>
      </c>
      <c r="Q128" s="72">
        <v>6</v>
      </c>
      <c r="R128" s="72">
        <v>5</v>
      </c>
      <c r="S128" s="73">
        <v>7</v>
      </c>
      <c r="T128" s="34">
        <f>IF(COUNTIF(B128:S128,"&gt;0")=18,SUM(B128:S128),"")</f>
        <v>119</v>
      </c>
      <c r="U128" s="100">
        <v>39922</v>
      </c>
      <c r="V128" s="41" t="s">
        <v>203</v>
      </c>
      <c r="W128" s="54">
        <v>19</v>
      </c>
      <c r="X128" s="10" t="s">
        <v>62</v>
      </c>
      <c r="Y128" s="9" t="s">
        <v>14</v>
      </c>
      <c r="Z128" s="9">
        <v>350639</v>
      </c>
      <c r="AA128" s="9">
        <v>36</v>
      </c>
      <c r="AB128" s="9" t="s">
        <v>196</v>
      </c>
      <c r="AC128" s="9">
        <v>25</v>
      </c>
      <c r="AD128" s="9">
        <v>36</v>
      </c>
      <c r="AE128" s="9"/>
      <c r="AF128" s="20"/>
    </row>
    <row r="129" spans="1:32" ht="34.5" customHeight="1" thickBot="1">
      <c r="A129">
        <v>115</v>
      </c>
      <c r="B129" s="73">
        <v>6</v>
      </c>
      <c r="C129" s="72">
        <v>5</v>
      </c>
      <c r="D129" s="74">
        <v>9</v>
      </c>
      <c r="E129" s="81" t="s">
        <v>0</v>
      </c>
      <c r="F129" s="72">
        <v>6</v>
      </c>
      <c r="G129" s="74">
        <v>7</v>
      </c>
      <c r="H129" s="71">
        <v>5</v>
      </c>
      <c r="I129" s="72">
        <v>5</v>
      </c>
      <c r="J129" s="72">
        <v>6</v>
      </c>
      <c r="K129" s="72">
        <v>5</v>
      </c>
      <c r="L129" s="74">
        <v>9</v>
      </c>
      <c r="M129" s="78" t="s">
        <v>0</v>
      </c>
      <c r="N129" s="72">
        <v>7</v>
      </c>
      <c r="O129" s="72">
        <v>6</v>
      </c>
      <c r="P129" s="72">
        <v>5</v>
      </c>
      <c r="Q129" s="72">
        <v>6</v>
      </c>
      <c r="R129" s="73">
        <v>6</v>
      </c>
      <c r="S129" s="72">
        <v>6</v>
      </c>
      <c r="T129" s="34" t="str">
        <f>IF(COUNTIF(B129:S129,"&gt;0")=18,SUM(B129:S129),"")</f>
        <v/>
      </c>
      <c r="U129" s="100">
        <v>39922</v>
      </c>
      <c r="V129" s="41" t="s">
        <v>203</v>
      </c>
      <c r="W129" s="53">
        <v>20</v>
      </c>
      <c r="X129" s="12" t="s">
        <v>148</v>
      </c>
      <c r="Y129" s="11" t="s">
        <v>14</v>
      </c>
      <c r="Z129" s="11">
        <v>350611</v>
      </c>
      <c r="AA129" s="11">
        <v>33.700000000000003</v>
      </c>
      <c r="AB129" s="11" t="s">
        <v>170</v>
      </c>
      <c r="AC129" s="11">
        <v>25</v>
      </c>
      <c r="AD129" s="11">
        <v>33.9</v>
      </c>
      <c r="AE129" s="11"/>
      <c r="AF129" s="18"/>
    </row>
    <row r="130" spans="1:32" ht="34.5" customHeight="1" thickBot="1">
      <c r="A130">
        <v>116</v>
      </c>
      <c r="B130" s="74">
        <v>7</v>
      </c>
      <c r="C130" s="74">
        <v>7</v>
      </c>
      <c r="D130" s="72">
        <v>6</v>
      </c>
      <c r="E130" s="73">
        <v>8</v>
      </c>
      <c r="F130" s="73">
        <v>7</v>
      </c>
      <c r="G130" s="73">
        <v>6</v>
      </c>
      <c r="H130" s="75">
        <v>4</v>
      </c>
      <c r="I130" s="72">
        <v>5</v>
      </c>
      <c r="J130" s="75">
        <v>4</v>
      </c>
      <c r="K130" s="73">
        <v>6</v>
      </c>
      <c r="L130" s="72">
        <v>5</v>
      </c>
      <c r="M130" s="73">
        <v>7</v>
      </c>
      <c r="N130" s="78" t="s">
        <v>0</v>
      </c>
      <c r="O130" s="75">
        <v>4</v>
      </c>
      <c r="P130" s="72">
        <v>5</v>
      </c>
      <c r="Q130" s="72">
        <v>6</v>
      </c>
      <c r="R130" s="74">
        <v>7</v>
      </c>
      <c r="S130" s="71">
        <v>5</v>
      </c>
      <c r="T130" s="34" t="str">
        <f>IF(COUNTIF(B130:S130,"&gt;0")=18,SUM(B130:S130),"")</f>
        <v/>
      </c>
      <c r="U130" s="100">
        <v>39922</v>
      </c>
      <c r="V130" s="41" t="s">
        <v>203</v>
      </c>
      <c r="W130" s="54">
        <v>21</v>
      </c>
      <c r="X130" s="10" t="s">
        <v>197</v>
      </c>
      <c r="Y130" s="9" t="s">
        <v>6</v>
      </c>
      <c r="Z130" s="9">
        <v>1130060</v>
      </c>
      <c r="AA130" s="9">
        <v>27.5</v>
      </c>
      <c r="AB130" s="9" t="s">
        <v>170</v>
      </c>
      <c r="AC130" s="9">
        <v>25</v>
      </c>
      <c r="AD130" s="9">
        <v>27.7</v>
      </c>
      <c r="AE130" s="9"/>
      <c r="AF130" s="20"/>
    </row>
    <row r="131" spans="1:32" ht="34.5" customHeight="1" thickBot="1">
      <c r="A131">
        <v>117</v>
      </c>
      <c r="B131" s="71">
        <v>4</v>
      </c>
      <c r="C131" s="73">
        <v>6</v>
      </c>
      <c r="D131" s="81" t="s">
        <v>0</v>
      </c>
      <c r="E131" s="73">
        <v>8</v>
      </c>
      <c r="F131" s="71">
        <v>5</v>
      </c>
      <c r="G131" s="72">
        <v>5</v>
      </c>
      <c r="H131" s="74">
        <v>9</v>
      </c>
      <c r="I131" s="72">
        <v>5</v>
      </c>
      <c r="J131" s="71">
        <v>5</v>
      </c>
      <c r="K131" s="73">
        <v>6</v>
      </c>
      <c r="L131" s="72">
        <v>5</v>
      </c>
      <c r="M131" s="78" t="s">
        <v>0</v>
      </c>
      <c r="N131" s="78" t="s">
        <v>0</v>
      </c>
      <c r="O131" s="73">
        <v>7</v>
      </c>
      <c r="P131" s="72">
        <v>5</v>
      </c>
      <c r="Q131" s="71">
        <v>5</v>
      </c>
      <c r="R131" s="74">
        <v>8</v>
      </c>
      <c r="S131" s="72">
        <v>6</v>
      </c>
      <c r="T131" s="34" t="str">
        <f>IF(COUNTIF(B131:S131,"&gt;0")=18,SUM(B131:S131),"")</f>
        <v/>
      </c>
      <c r="U131" s="100">
        <v>39922</v>
      </c>
      <c r="V131" s="41" t="s">
        <v>203</v>
      </c>
      <c r="W131" s="53">
        <v>22</v>
      </c>
      <c r="X131" s="12" t="s">
        <v>101</v>
      </c>
      <c r="Y131" s="11" t="s">
        <v>14</v>
      </c>
      <c r="Z131" s="11">
        <v>350443</v>
      </c>
      <c r="AA131" s="11">
        <v>30.8</v>
      </c>
      <c r="AB131" s="11" t="s">
        <v>170</v>
      </c>
      <c r="AC131" s="11">
        <v>25</v>
      </c>
      <c r="AD131" s="11">
        <v>31</v>
      </c>
      <c r="AE131" s="11"/>
      <c r="AF131" s="18"/>
    </row>
    <row r="132" spans="1:32" ht="34.5" customHeight="1" thickBot="1">
      <c r="A132">
        <v>118</v>
      </c>
      <c r="B132" s="71">
        <v>4</v>
      </c>
      <c r="C132" s="71">
        <v>4</v>
      </c>
      <c r="D132" s="72">
        <v>6</v>
      </c>
      <c r="E132" s="72">
        <v>7</v>
      </c>
      <c r="F132" s="71">
        <v>5</v>
      </c>
      <c r="G132" s="73">
        <v>6</v>
      </c>
      <c r="H132" s="75">
        <v>4</v>
      </c>
      <c r="I132" s="72">
        <v>5</v>
      </c>
      <c r="J132" s="75">
        <v>4</v>
      </c>
      <c r="K132" s="73">
        <v>6</v>
      </c>
      <c r="L132" s="72">
        <v>5</v>
      </c>
      <c r="M132" s="73">
        <v>7</v>
      </c>
      <c r="N132" s="72">
        <v>7</v>
      </c>
      <c r="O132" s="72">
        <v>6</v>
      </c>
      <c r="P132" s="71">
        <v>4</v>
      </c>
      <c r="Q132" s="72">
        <v>6</v>
      </c>
      <c r="R132" s="73">
        <v>6</v>
      </c>
      <c r="S132" s="72">
        <v>6</v>
      </c>
      <c r="T132" s="34">
        <f>IF(COUNTIF(B132:S132,"&gt;0")=18,SUM(B132:S132),"")</f>
        <v>98</v>
      </c>
      <c r="U132" s="100">
        <v>39922</v>
      </c>
      <c r="V132" s="41" t="s">
        <v>203</v>
      </c>
      <c r="W132" s="54">
        <v>23</v>
      </c>
      <c r="X132" s="10" t="s">
        <v>48</v>
      </c>
      <c r="Y132" s="9" t="s">
        <v>14</v>
      </c>
      <c r="Z132" s="9">
        <v>350013</v>
      </c>
      <c r="AA132" s="9">
        <v>19.899999999999999</v>
      </c>
      <c r="AB132" s="9" t="s">
        <v>198</v>
      </c>
      <c r="AC132" s="9">
        <v>25</v>
      </c>
      <c r="AD132" s="9">
        <v>20</v>
      </c>
      <c r="AE132" s="9"/>
      <c r="AF132" s="20"/>
    </row>
    <row r="133" spans="1:32" ht="34.5" customHeight="1" thickBot="1">
      <c r="A133">
        <v>119</v>
      </c>
      <c r="B133" s="73">
        <v>6</v>
      </c>
      <c r="C133" s="72">
        <v>5</v>
      </c>
      <c r="D133" s="74">
        <v>9</v>
      </c>
      <c r="E133" s="74">
        <v>11</v>
      </c>
      <c r="F133" s="81" t="s">
        <v>0</v>
      </c>
      <c r="G133" s="72">
        <v>5</v>
      </c>
      <c r="H133" s="74">
        <v>8</v>
      </c>
      <c r="I133" s="74">
        <v>7</v>
      </c>
      <c r="J133" s="81" t="s">
        <v>0</v>
      </c>
      <c r="K133" s="73">
        <v>6</v>
      </c>
      <c r="L133" s="71">
        <v>4</v>
      </c>
      <c r="M133" s="74">
        <v>9</v>
      </c>
      <c r="N133" s="78" t="s">
        <v>0</v>
      </c>
      <c r="O133" s="78" t="s">
        <v>0</v>
      </c>
      <c r="P133" s="72">
        <v>5</v>
      </c>
      <c r="Q133" s="74">
        <v>8</v>
      </c>
      <c r="R133" s="74">
        <v>8</v>
      </c>
      <c r="S133" s="71">
        <v>5</v>
      </c>
      <c r="T133" s="34" t="str">
        <f>IF(COUNTIF(B133:S133,"&gt;0")=18,SUM(B133:S133),"")</f>
        <v/>
      </c>
      <c r="U133" s="100">
        <v>39922</v>
      </c>
      <c r="V133" s="41" t="s">
        <v>203</v>
      </c>
      <c r="W133" s="53">
        <v>24</v>
      </c>
      <c r="X133" s="12" t="s">
        <v>173</v>
      </c>
      <c r="Y133" s="11" t="s">
        <v>14</v>
      </c>
      <c r="Z133" s="11">
        <v>350191</v>
      </c>
      <c r="AA133" s="11">
        <v>54</v>
      </c>
      <c r="AB133" s="11" t="s">
        <v>199</v>
      </c>
      <c r="AC133" s="11">
        <v>24</v>
      </c>
      <c r="AD133" s="11">
        <v>54</v>
      </c>
      <c r="AE133" s="11"/>
      <c r="AF133" s="18"/>
    </row>
    <row r="134" spans="1:32" ht="34.5" customHeight="1" thickBot="1">
      <c r="A134">
        <v>120</v>
      </c>
      <c r="B134" s="72">
        <v>5</v>
      </c>
      <c r="C134" s="71">
        <v>4</v>
      </c>
      <c r="D134" s="81" t="s">
        <v>0</v>
      </c>
      <c r="E134" s="74">
        <v>9</v>
      </c>
      <c r="F134" s="71">
        <v>5</v>
      </c>
      <c r="G134" s="72">
        <v>5</v>
      </c>
      <c r="H134" s="71">
        <v>5</v>
      </c>
      <c r="I134" s="72">
        <v>5</v>
      </c>
      <c r="J134" s="74">
        <v>8</v>
      </c>
      <c r="K134" s="75">
        <v>3</v>
      </c>
      <c r="L134" s="74">
        <v>7</v>
      </c>
      <c r="M134" s="73">
        <v>7</v>
      </c>
      <c r="N134" s="74">
        <v>10</v>
      </c>
      <c r="O134" s="71">
        <v>5</v>
      </c>
      <c r="P134" s="71">
        <v>4</v>
      </c>
      <c r="Q134" s="72">
        <v>6</v>
      </c>
      <c r="R134" s="72">
        <v>5</v>
      </c>
      <c r="S134" s="73">
        <v>7</v>
      </c>
      <c r="T134" s="34" t="str">
        <f>IF(COUNTIF(B134:S134,"&gt;0")=18,SUM(B134:S134),"")</f>
        <v/>
      </c>
      <c r="U134" s="100">
        <v>39922</v>
      </c>
      <c r="V134" s="41" t="s">
        <v>203</v>
      </c>
      <c r="W134" s="54">
        <v>25</v>
      </c>
      <c r="X134" s="10" t="s">
        <v>68</v>
      </c>
      <c r="Y134" s="9" t="s">
        <v>14</v>
      </c>
      <c r="Z134" s="9">
        <v>350600</v>
      </c>
      <c r="AA134" s="9">
        <v>21.2</v>
      </c>
      <c r="AB134" s="9" t="s">
        <v>103</v>
      </c>
      <c r="AC134" s="9">
        <v>21</v>
      </c>
      <c r="AD134" s="9">
        <v>21.3</v>
      </c>
      <c r="AE134" s="9"/>
      <c r="AF134" s="20"/>
    </row>
    <row r="135" spans="1:32" ht="34.5" customHeight="1" thickBot="1">
      <c r="A135">
        <v>121</v>
      </c>
      <c r="B135" s="71">
        <v>4</v>
      </c>
      <c r="C135" s="73">
        <v>6</v>
      </c>
      <c r="D135" s="72">
        <v>6</v>
      </c>
      <c r="E135" s="72">
        <v>7</v>
      </c>
      <c r="F135" s="73">
        <v>7</v>
      </c>
      <c r="G135" s="72">
        <v>5</v>
      </c>
      <c r="H135" s="71">
        <v>5</v>
      </c>
      <c r="I135" s="72">
        <v>5</v>
      </c>
      <c r="J135" s="71">
        <v>5</v>
      </c>
      <c r="K135" s="73">
        <v>6</v>
      </c>
      <c r="L135" s="75">
        <v>3</v>
      </c>
      <c r="M135" s="78" t="s">
        <v>0</v>
      </c>
      <c r="N135" s="73">
        <v>8</v>
      </c>
      <c r="O135" s="71">
        <v>5</v>
      </c>
      <c r="P135" s="72">
        <v>5</v>
      </c>
      <c r="Q135" s="72">
        <v>6</v>
      </c>
      <c r="R135" s="72">
        <v>5</v>
      </c>
      <c r="S135" s="75">
        <v>4</v>
      </c>
      <c r="T135" s="34" t="str">
        <f>IF(COUNTIF(B135:S135,"&gt;0")=18,SUM(B135:S135),"")</f>
        <v/>
      </c>
      <c r="U135" s="100">
        <v>39922</v>
      </c>
      <c r="V135" s="41" t="s">
        <v>203</v>
      </c>
      <c r="W135" s="53">
        <v>26</v>
      </c>
      <c r="X135" s="12" t="s">
        <v>200</v>
      </c>
      <c r="Y135" s="11" t="s">
        <v>14</v>
      </c>
      <c r="Z135" s="11">
        <v>350254</v>
      </c>
      <c r="AA135" s="11">
        <v>33.299999999999997</v>
      </c>
      <c r="AB135" s="11" t="s">
        <v>84</v>
      </c>
      <c r="AC135" s="11">
        <v>38</v>
      </c>
      <c r="AD135" s="11">
        <v>32.299999999999997</v>
      </c>
      <c r="AE135" s="11"/>
      <c r="AF135" s="18"/>
    </row>
    <row r="136" spans="1:32" ht="34.5" customHeight="1" thickBot="1">
      <c r="A136">
        <v>122</v>
      </c>
      <c r="B136" s="73">
        <v>6</v>
      </c>
      <c r="C136" s="71">
        <v>4</v>
      </c>
      <c r="D136" s="81" t="s">
        <v>0</v>
      </c>
      <c r="E136" s="72">
        <v>7</v>
      </c>
      <c r="F136" s="73">
        <v>7</v>
      </c>
      <c r="G136" s="71">
        <v>4</v>
      </c>
      <c r="H136" s="73">
        <v>7</v>
      </c>
      <c r="I136" s="71">
        <v>4</v>
      </c>
      <c r="J136" s="72">
        <v>6</v>
      </c>
      <c r="K136" s="71">
        <v>4</v>
      </c>
      <c r="L136" s="77">
        <v>2</v>
      </c>
      <c r="M136" s="72">
        <v>6</v>
      </c>
      <c r="N136" s="74">
        <v>10</v>
      </c>
      <c r="O136" s="71">
        <v>5</v>
      </c>
      <c r="P136" s="71">
        <v>4</v>
      </c>
      <c r="Q136" s="72">
        <v>6</v>
      </c>
      <c r="R136" s="71">
        <v>4</v>
      </c>
      <c r="S136" s="72">
        <v>6</v>
      </c>
      <c r="T136" s="34" t="str">
        <f>IF(COUNTIF(B136:S136,"&gt;0")=18,SUM(B136:S136),"")</f>
        <v/>
      </c>
      <c r="U136" s="100">
        <v>39922</v>
      </c>
      <c r="V136" s="41" t="s">
        <v>203</v>
      </c>
      <c r="W136" s="54">
        <v>27</v>
      </c>
      <c r="X136" s="10" t="s">
        <v>201</v>
      </c>
      <c r="Y136" s="9" t="s">
        <v>14</v>
      </c>
      <c r="Z136" s="9">
        <v>350299</v>
      </c>
      <c r="AA136" s="9">
        <v>28.9</v>
      </c>
      <c r="AB136" s="9" t="s">
        <v>88</v>
      </c>
      <c r="AC136" s="9">
        <v>34</v>
      </c>
      <c r="AD136" s="9">
        <v>28.9</v>
      </c>
      <c r="AE136" s="9"/>
      <c r="AF136" s="20"/>
    </row>
    <row r="137" spans="1:32" ht="34.5" customHeight="1" thickBot="1">
      <c r="A137">
        <v>123</v>
      </c>
      <c r="B137" s="72">
        <v>5</v>
      </c>
      <c r="C137" s="73">
        <v>6</v>
      </c>
      <c r="D137" s="73">
        <v>7</v>
      </c>
      <c r="E137" s="72">
        <v>7</v>
      </c>
      <c r="F137" s="72">
        <v>6</v>
      </c>
      <c r="G137" s="72">
        <v>5</v>
      </c>
      <c r="H137" s="72">
        <v>6</v>
      </c>
      <c r="I137" s="73">
        <v>6</v>
      </c>
      <c r="J137" s="71">
        <v>5</v>
      </c>
      <c r="K137" s="81" t="s">
        <v>0</v>
      </c>
      <c r="L137" s="73">
        <v>6</v>
      </c>
      <c r="M137" s="74">
        <v>8</v>
      </c>
      <c r="N137" s="71">
        <v>6</v>
      </c>
      <c r="O137" s="71">
        <v>5</v>
      </c>
      <c r="P137" s="72">
        <v>5</v>
      </c>
      <c r="Q137" s="74">
        <v>8</v>
      </c>
      <c r="R137" s="73">
        <v>6</v>
      </c>
      <c r="S137" s="71">
        <v>5</v>
      </c>
      <c r="T137" s="34" t="str">
        <f>IF(COUNTIF(B137:S137,"&gt;0")=18,SUM(B137:S137),"")</f>
        <v/>
      </c>
      <c r="U137" s="100">
        <v>39922</v>
      </c>
      <c r="V137" s="41" t="s">
        <v>203</v>
      </c>
      <c r="W137" s="56">
        <v>28</v>
      </c>
      <c r="X137" s="27" t="s">
        <v>202</v>
      </c>
      <c r="Y137" s="28" t="s">
        <v>14</v>
      </c>
      <c r="Z137" s="28">
        <v>350516</v>
      </c>
      <c r="AA137" s="28">
        <v>33.4</v>
      </c>
      <c r="AB137" s="28" t="s">
        <v>94</v>
      </c>
      <c r="AC137" s="28">
        <v>29</v>
      </c>
      <c r="AD137" s="28">
        <v>33.6</v>
      </c>
      <c r="AE137" s="28"/>
      <c r="AF137" s="31"/>
    </row>
    <row r="138" spans="1:32" ht="34.5" customHeight="1" thickBot="1">
      <c r="A138">
        <v>124</v>
      </c>
      <c r="B138" s="71">
        <v>4</v>
      </c>
      <c r="C138" s="73">
        <v>6</v>
      </c>
      <c r="D138" s="72">
        <v>6</v>
      </c>
      <c r="E138" s="73">
        <v>8</v>
      </c>
      <c r="F138" s="71">
        <v>5</v>
      </c>
      <c r="G138" s="72">
        <v>5</v>
      </c>
      <c r="H138" s="72">
        <v>6</v>
      </c>
      <c r="I138" s="72">
        <v>5</v>
      </c>
      <c r="J138" s="74">
        <v>8</v>
      </c>
      <c r="K138" s="71">
        <v>4</v>
      </c>
      <c r="L138" s="73">
        <v>6</v>
      </c>
      <c r="M138" s="73">
        <v>7</v>
      </c>
      <c r="N138" s="74">
        <v>9</v>
      </c>
      <c r="O138" s="77">
        <v>3</v>
      </c>
      <c r="P138" s="74">
        <v>7</v>
      </c>
      <c r="Q138" s="74">
        <v>8</v>
      </c>
      <c r="R138" s="74">
        <v>7</v>
      </c>
      <c r="S138" s="74">
        <v>8</v>
      </c>
      <c r="T138" s="34">
        <f>IF(COUNTIF(B138:S138,"&gt;0")=18,SUM(B138:S138),"")</f>
        <v>112</v>
      </c>
      <c r="U138" s="100">
        <v>39929</v>
      </c>
      <c r="V138" s="41" t="s">
        <v>204</v>
      </c>
      <c r="W138" s="52">
        <v>1</v>
      </c>
      <c r="X138" s="14" t="s">
        <v>205</v>
      </c>
      <c r="Y138" s="15" t="s">
        <v>14</v>
      </c>
      <c r="Z138" s="15">
        <v>350800</v>
      </c>
      <c r="AA138" s="15">
        <v>54</v>
      </c>
      <c r="AB138" s="15" t="s">
        <v>206</v>
      </c>
      <c r="AC138" s="15">
        <v>47</v>
      </c>
      <c r="AD138" s="15">
        <v>43</v>
      </c>
      <c r="AE138" s="15"/>
      <c r="AF138" s="16"/>
    </row>
    <row r="139" spans="1:32" ht="34.5" customHeight="1" thickBot="1">
      <c r="A139">
        <v>125</v>
      </c>
      <c r="B139" s="74">
        <v>8</v>
      </c>
      <c r="C139" s="74">
        <v>7</v>
      </c>
      <c r="D139" s="73">
        <v>7</v>
      </c>
      <c r="E139" s="72">
        <v>7</v>
      </c>
      <c r="F139" s="72">
        <v>6</v>
      </c>
      <c r="G139" s="73">
        <v>6</v>
      </c>
      <c r="H139" s="75">
        <v>4</v>
      </c>
      <c r="I139" s="73">
        <v>6</v>
      </c>
      <c r="J139" s="72">
        <v>6</v>
      </c>
      <c r="K139" s="72">
        <v>5</v>
      </c>
      <c r="L139" s="73">
        <v>6</v>
      </c>
      <c r="M139" s="74">
        <v>10</v>
      </c>
      <c r="N139" s="73">
        <v>8</v>
      </c>
      <c r="O139" s="72">
        <v>6</v>
      </c>
      <c r="P139" s="73">
        <v>6</v>
      </c>
      <c r="Q139" s="73">
        <v>7</v>
      </c>
      <c r="R139" s="72">
        <v>5</v>
      </c>
      <c r="S139" s="71">
        <v>5</v>
      </c>
      <c r="T139" s="34">
        <f>IF(COUNTIF(B139:S139,"&gt;0")=18,SUM(B139:S139),"")</f>
        <v>115</v>
      </c>
      <c r="U139" s="100">
        <v>39929</v>
      </c>
      <c r="V139" s="41" t="s">
        <v>204</v>
      </c>
      <c r="W139" s="53">
        <v>2</v>
      </c>
      <c r="X139" s="12" t="s">
        <v>207</v>
      </c>
      <c r="Y139" s="11" t="s">
        <v>14</v>
      </c>
      <c r="Z139" s="11">
        <v>350667</v>
      </c>
      <c r="AA139" s="11">
        <v>48</v>
      </c>
      <c r="AB139" s="11" t="s">
        <v>208</v>
      </c>
      <c r="AC139" s="11">
        <v>39</v>
      </c>
      <c r="AD139" s="11">
        <v>45</v>
      </c>
      <c r="AE139" s="11"/>
      <c r="AF139" s="18"/>
    </row>
    <row r="140" spans="1:32" ht="34.5" customHeight="1" thickBot="1">
      <c r="A140">
        <v>126</v>
      </c>
      <c r="B140" s="71">
        <v>4</v>
      </c>
      <c r="C140" s="72">
        <v>5</v>
      </c>
      <c r="D140" s="72">
        <v>6</v>
      </c>
      <c r="E140" s="71">
        <v>6</v>
      </c>
      <c r="F140" s="71">
        <v>5</v>
      </c>
      <c r="G140" s="75">
        <v>3</v>
      </c>
      <c r="H140" s="72">
        <v>6</v>
      </c>
      <c r="I140" s="72">
        <v>5</v>
      </c>
      <c r="J140" s="71">
        <v>5</v>
      </c>
      <c r="K140" s="71">
        <v>4</v>
      </c>
      <c r="L140" s="71">
        <v>4</v>
      </c>
      <c r="M140" s="71">
        <v>5</v>
      </c>
      <c r="N140" s="71">
        <v>6</v>
      </c>
      <c r="O140" s="71">
        <v>5</v>
      </c>
      <c r="P140" s="72">
        <v>5</v>
      </c>
      <c r="Q140" s="73">
        <v>7</v>
      </c>
      <c r="R140" s="71">
        <v>4</v>
      </c>
      <c r="S140" s="75">
        <v>4</v>
      </c>
      <c r="T140" s="34">
        <f>IF(COUNTIF(B140:S140,"&gt;0")=18,SUM(B140:S140),"")</f>
        <v>89</v>
      </c>
      <c r="U140" s="100">
        <v>39929</v>
      </c>
      <c r="V140" s="41" t="s">
        <v>204</v>
      </c>
      <c r="W140" s="54">
        <v>3</v>
      </c>
      <c r="X140" s="10" t="s">
        <v>13</v>
      </c>
      <c r="Y140" s="9" t="s">
        <v>14</v>
      </c>
      <c r="Z140" s="9">
        <v>350775</v>
      </c>
      <c r="AA140" s="9">
        <v>23.6</v>
      </c>
      <c r="AB140" s="9" t="s">
        <v>209</v>
      </c>
      <c r="AC140" s="9">
        <v>38</v>
      </c>
      <c r="AD140" s="9">
        <v>22.8</v>
      </c>
      <c r="AE140" s="9"/>
      <c r="AF140" s="20"/>
    </row>
    <row r="141" spans="1:32" ht="34.5" customHeight="1" thickBot="1">
      <c r="A141">
        <v>127</v>
      </c>
      <c r="B141" s="72">
        <v>5</v>
      </c>
      <c r="C141" s="72">
        <v>5</v>
      </c>
      <c r="D141" s="81" t="s">
        <v>0</v>
      </c>
      <c r="E141" s="73">
        <v>8</v>
      </c>
      <c r="F141" s="72">
        <v>6</v>
      </c>
      <c r="G141" s="72">
        <v>5</v>
      </c>
      <c r="H141" s="73">
        <v>7</v>
      </c>
      <c r="I141" s="71">
        <v>4</v>
      </c>
      <c r="J141" s="71">
        <v>5</v>
      </c>
      <c r="K141" s="74">
        <v>7</v>
      </c>
      <c r="L141" s="73">
        <v>6</v>
      </c>
      <c r="M141" s="78" t="s">
        <v>0</v>
      </c>
      <c r="N141" s="72">
        <v>7</v>
      </c>
      <c r="O141" s="71">
        <v>5</v>
      </c>
      <c r="P141" s="72">
        <v>5</v>
      </c>
      <c r="Q141" s="71">
        <v>5</v>
      </c>
      <c r="R141" s="71">
        <v>4</v>
      </c>
      <c r="S141" s="77">
        <v>3</v>
      </c>
      <c r="T141" s="34" t="str">
        <f>IF(COUNTIF(B141:S141,"&gt;0")=18,SUM(B141:S141),"")</f>
        <v/>
      </c>
      <c r="U141" s="100">
        <v>39929</v>
      </c>
      <c r="V141" s="41" t="s">
        <v>204</v>
      </c>
      <c r="W141" s="53">
        <v>4</v>
      </c>
      <c r="X141" s="12" t="s">
        <v>210</v>
      </c>
      <c r="Y141" s="11" t="s">
        <v>211</v>
      </c>
      <c r="Z141" s="11">
        <v>1040228</v>
      </c>
      <c r="AA141" s="11">
        <v>36</v>
      </c>
      <c r="AB141" s="11" t="s">
        <v>86</v>
      </c>
      <c r="AC141" s="11">
        <v>37</v>
      </c>
      <c r="AD141" s="11">
        <v>35.5</v>
      </c>
      <c r="AE141" s="11"/>
      <c r="AF141" s="18"/>
    </row>
    <row r="142" spans="1:32" ht="34.5" customHeight="1" thickBot="1">
      <c r="A142">
        <v>128</v>
      </c>
      <c r="B142" s="75">
        <v>3</v>
      </c>
      <c r="C142" s="71">
        <v>4</v>
      </c>
      <c r="D142" s="71">
        <v>5</v>
      </c>
      <c r="E142" s="71">
        <v>6</v>
      </c>
      <c r="F142" s="75">
        <v>4</v>
      </c>
      <c r="G142" s="75">
        <v>3</v>
      </c>
      <c r="H142" s="75">
        <v>4</v>
      </c>
      <c r="I142" s="71">
        <v>4</v>
      </c>
      <c r="J142" s="75">
        <v>4</v>
      </c>
      <c r="K142" s="75">
        <v>3</v>
      </c>
      <c r="L142" s="72">
        <v>5</v>
      </c>
      <c r="M142" s="71">
        <v>5</v>
      </c>
      <c r="N142" s="75">
        <v>5</v>
      </c>
      <c r="O142" s="75">
        <v>4</v>
      </c>
      <c r="P142" s="71">
        <v>4</v>
      </c>
      <c r="Q142" s="75">
        <v>4</v>
      </c>
      <c r="R142" s="75">
        <v>3</v>
      </c>
      <c r="S142" s="77">
        <v>3</v>
      </c>
      <c r="T142" s="34">
        <f>IF(COUNTIF(B142:S142,"&gt;0")=18,SUM(B142:S142),"")</f>
        <v>73</v>
      </c>
      <c r="U142" s="100">
        <v>39929</v>
      </c>
      <c r="V142" s="41" t="s">
        <v>204</v>
      </c>
      <c r="W142" s="54">
        <v>5</v>
      </c>
      <c r="X142" s="10" t="s">
        <v>110</v>
      </c>
      <c r="Y142" s="9" t="s">
        <v>14</v>
      </c>
      <c r="Z142" s="9">
        <v>350151</v>
      </c>
      <c r="AA142" s="9">
        <v>7.1</v>
      </c>
      <c r="AB142" s="9" t="s">
        <v>212</v>
      </c>
      <c r="AC142" s="9">
        <v>37</v>
      </c>
      <c r="AD142" s="9">
        <v>6.9</v>
      </c>
      <c r="AE142" s="9"/>
      <c r="AF142" s="20"/>
    </row>
    <row r="143" spans="1:32" ht="34.5" customHeight="1" thickBot="1">
      <c r="A143">
        <v>129</v>
      </c>
      <c r="B143" s="73">
        <v>6</v>
      </c>
      <c r="C143" s="71">
        <v>4</v>
      </c>
      <c r="D143" s="81" t="s">
        <v>0</v>
      </c>
      <c r="E143" s="74">
        <v>9</v>
      </c>
      <c r="F143" s="74">
        <v>8</v>
      </c>
      <c r="G143" s="72">
        <v>5</v>
      </c>
      <c r="H143" s="81" t="s">
        <v>0</v>
      </c>
      <c r="I143" s="71">
        <v>4</v>
      </c>
      <c r="J143" s="71">
        <v>5</v>
      </c>
      <c r="K143" s="73">
        <v>6</v>
      </c>
      <c r="L143" s="72">
        <v>5</v>
      </c>
      <c r="M143" s="74">
        <v>9</v>
      </c>
      <c r="N143" s="78" t="s">
        <v>0</v>
      </c>
      <c r="O143" s="74">
        <v>8</v>
      </c>
      <c r="P143" s="72">
        <v>5</v>
      </c>
      <c r="Q143" s="73">
        <v>7</v>
      </c>
      <c r="R143" s="73">
        <v>6</v>
      </c>
      <c r="S143" s="71">
        <v>5</v>
      </c>
      <c r="T143" s="34" t="str">
        <f>IF(COUNTIF(B143:S143,"&gt;0")=18,SUM(B143:S143),"")</f>
        <v/>
      </c>
      <c r="U143" s="100">
        <v>39929</v>
      </c>
      <c r="V143" s="41" t="s">
        <v>204</v>
      </c>
      <c r="W143" s="53">
        <v>6</v>
      </c>
      <c r="X143" s="12" t="s">
        <v>173</v>
      </c>
      <c r="Y143" s="11" t="s">
        <v>14</v>
      </c>
      <c r="Z143" s="11">
        <v>350191</v>
      </c>
      <c r="AA143" s="11">
        <v>54</v>
      </c>
      <c r="AB143" s="11" t="s">
        <v>86</v>
      </c>
      <c r="AC143" s="11">
        <v>37</v>
      </c>
      <c r="AD143" s="11">
        <v>53</v>
      </c>
      <c r="AE143" s="11"/>
      <c r="AF143" s="18"/>
    </row>
    <row r="144" spans="1:32" ht="34.5" customHeight="1" thickBot="1">
      <c r="A144">
        <v>130</v>
      </c>
      <c r="B144" s="71">
        <v>4</v>
      </c>
      <c r="C144" s="71">
        <v>4</v>
      </c>
      <c r="D144" s="71">
        <v>5</v>
      </c>
      <c r="E144" s="71">
        <v>6</v>
      </c>
      <c r="F144" s="75">
        <v>4</v>
      </c>
      <c r="G144" s="71">
        <v>4</v>
      </c>
      <c r="H144" s="77">
        <v>3</v>
      </c>
      <c r="I144" s="71">
        <v>4</v>
      </c>
      <c r="J144" s="77">
        <v>3</v>
      </c>
      <c r="K144" s="71">
        <v>4</v>
      </c>
      <c r="L144" s="72">
        <v>5</v>
      </c>
      <c r="M144" s="71">
        <v>5</v>
      </c>
      <c r="N144" s="71">
        <v>6</v>
      </c>
      <c r="O144" s="73">
        <v>7</v>
      </c>
      <c r="P144" s="71">
        <v>4</v>
      </c>
      <c r="Q144" s="77">
        <v>3</v>
      </c>
      <c r="R144" s="71">
        <v>4</v>
      </c>
      <c r="S144" s="75">
        <v>4</v>
      </c>
      <c r="T144" s="34">
        <f>IF(COUNTIF(B144:S144,"&gt;0")=18,SUM(B144:S144),"")</f>
        <v>79</v>
      </c>
      <c r="U144" s="100">
        <v>39929</v>
      </c>
      <c r="V144" s="41" t="s">
        <v>204</v>
      </c>
      <c r="W144" s="54">
        <v>7</v>
      </c>
      <c r="X144" s="10" t="s">
        <v>24</v>
      </c>
      <c r="Y144" s="9" t="s">
        <v>14</v>
      </c>
      <c r="Z144" s="9">
        <v>350112</v>
      </c>
      <c r="AA144" s="9">
        <v>12.8</v>
      </c>
      <c r="AB144" s="9" t="s">
        <v>213</v>
      </c>
      <c r="AC144" s="9">
        <v>37</v>
      </c>
      <c r="AD144" s="9">
        <v>12.5</v>
      </c>
      <c r="AE144" s="9"/>
      <c r="AF144" s="20"/>
    </row>
    <row r="145" spans="1:32" ht="34.5" customHeight="1" thickBot="1">
      <c r="A145">
        <v>131</v>
      </c>
      <c r="B145" s="75">
        <v>3</v>
      </c>
      <c r="C145" s="72">
        <v>5</v>
      </c>
      <c r="D145" s="73">
        <v>7</v>
      </c>
      <c r="E145" s="72">
        <v>7</v>
      </c>
      <c r="F145" s="72">
        <v>6</v>
      </c>
      <c r="G145" s="74">
        <v>7</v>
      </c>
      <c r="H145" s="71">
        <v>5</v>
      </c>
      <c r="I145" s="72">
        <v>5</v>
      </c>
      <c r="J145" s="75">
        <v>4</v>
      </c>
      <c r="K145" s="72">
        <v>5</v>
      </c>
      <c r="L145" s="71">
        <v>4</v>
      </c>
      <c r="M145" s="73">
        <v>7</v>
      </c>
      <c r="N145" s="71">
        <v>6</v>
      </c>
      <c r="O145" s="71">
        <v>5</v>
      </c>
      <c r="P145" s="75">
        <v>3</v>
      </c>
      <c r="Q145" s="72">
        <v>6</v>
      </c>
      <c r="R145" s="75">
        <v>3</v>
      </c>
      <c r="S145" s="72">
        <v>6</v>
      </c>
      <c r="T145" s="34">
        <f>IF(COUNTIF(B145:S145,"&gt;0")=18,SUM(B145:S145),"")</f>
        <v>94</v>
      </c>
      <c r="U145" s="100">
        <v>39929</v>
      </c>
      <c r="V145" s="41" t="s">
        <v>204</v>
      </c>
      <c r="W145" s="53">
        <v>8</v>
      </c>
      <c r="X145" s="12" t="s">
        <v>22</v>
      </c>
      <c r="Y145" s="11" t="s">
        <v>14</v>
      </c>
      <c r="Z145" s="11">
        <v>350779</v>
      </c>
      <c r="AA145" s="11">
        <v>25.3</v>
      </c>
      <c r="AB145" s="11" t="s">
        <v>214</v>
      </c>
      <c r="AC145" s="11">
        <v>35</v>
      </c>
      <c r="AD145" s="11">
        <v>25.3</v>
      </c>
      <c r="AE145" s="11"/>
      <c r="AF145" s="18"/>
    </row>
    <row r="146" spans="1:32" ht="34.5" customHeight="1" thickBot="1">
      <c r="A146">
        <v>132</v>
      </c>
      <c r="B146" s="71">
        <v>4</v>
      </c>
      <c r="C146" s="71">
        <v>4</v>
      </c>
      <c r="D146" s="71">
        <v>5</v>
      </c>
      <c r="E146" s="72">
        <v>7</v>
      </c>
      <c r="F146" s="72">
        <v>6</v>
      </c>
      <c r="G146" s="72">
        <v>5</v>
      </c>
      <c r="H146" s="75">
        <v>4</v>
      </c>
      <c r="I146" s="72">
        <v>5</v>
      </c>
      <c r="J146" s="71">
        <v>5</v>
      </c>
      <c r="K146" s="81" t="s">
        <v>0</v>
      </c>
      <c r="L146" s="72">
        <v>5</v>
      </c>
      <c r="M146" s="74">
        <v>8</v>
      </c>
      <c r="N146" s="72">
        <v>7</v>
      </c>
      <c r="O146" s="71">
        <v>5</v>
      </c>
      <c r="P146" s="72">
        <v>5</v>
      </c>
      <c r="Q146" s="75">
        <v>4</v>
      </c>
      <c r="R146" s="72">
        <v>5</v>
      </c>
      <c r="S146" s="75">
        <v>4</v>
      </c>
      <c r="T146" s="34" t="str">
        <f>IF(COUNTIF(B146:S146,"&gt;0")=18,SUM(B146:S146),"")</f>
        <v/>
      </c>
      <c r="U146" s="100">
        <v>39929</v>
      </c>
      <c r="V146" s="41" t="s">
        <v>204</v>
      </c>
      <c r="W146" s="54">
        <v>9</v>
      </c>
      <c r="X146" s="10" t="s">
        <v>39</v>
      </c>
      <c r="Y146" s="9" t="s">
        <v>14</v>
      </c>
      <c r="Z146" s="9">
        <v>350786</v>
      </c>
      <c r="AA146" s="9">
        <v>25.2</v>
      </c>
      <c r="AB146" s="9" t="s">
        <v>215</v>
      </c>
      <c r="AC146" s="9">
        <v>35</v>
      </c>
      <c r="AD146" s="9">
        <v>25.2</v>
      </c>
      <c r="AE146" s="9"/>
      <c r="AF146" s="20"/>
    </row>
    <row r="147" spans="1:32" ht="34.5" customHeight="1" thickBot="1">
      <c r="A147">
        <v>133</v>
      </c>
      <c r="B147" s="75">
        <v>3</v>
      </c>
      <c r="C147" s="72">
        <v>5</v>
      </c>
      <c r="D147" s="74">
        <v>10</v>
      </c>
      <c r="E147" s="72">
        <v>7</v>
      </c>
      <c r="F147" s="73">
        <v>7</v>
      </c>
      <c r="G147" s="71">
        <v>4</v>
      </c>
      <c r="H147" s="73">
        <v>7</v>
      </c>
      <c r="I147" s="74">
        <v>9</v>
      </c>
      <c r="J147" s="74">
        <v>8</v>
      </c>
      <c r="K147" s="72">
        <v>5</v>
      </c>
      <c r="L147" s="73">
        <v>6</v>
      </c>
      <c r="M147" s="73">
        <v>7</v>
      </c>
      <c r="N147" s="74">
        <v>10</v>
      </c>
      <c r="O147" s="72">
        <v>6</v>
      </c>
      <c r="P147" s="74">
        <v>9</v>
      </c>
      <c r="Q147" s="73">
        <v>7</v>
      </c>
      <c r="R147" s="73">
        <v>6</v>
      </c>
      <c r="S147" s="71">
        <v>5</v>
      </c>
      <c r="T147" s="34">
        <f>IF(COUNTIF(B147:S147,"&gt;0")=18,SUM(B147:S147),"")</f>
        <v>121</v>
      </c>
      <c r="U147" s="100">
        <v>39929</v>
      </c>
      <c r="V147" s="41" t="s">
        <v>204</v>
      </c>
      <c r="W147" s="53">
        <v>10</v>
      </c>
      <c r="X147" s="12" t="s">
        <v>216</v>
      </c>
      <c r="Y147" s="11" t="s">
        <v>217</v>
      </c>
      <c r="Z147" s="11">
        <v>1240111</v>
      </c>
      <c r="AA147" s="11">
        <v>51</v>
      </c>
      <c r="AB147" s="11" t="s">
        <v>218</v>
      </c>
      <c r="AC147" s="11">
        <v>34</v>
      </c>
      <c r="AD147" s="11">
        <v>51</v>
      </c>
      <c r="AE147" s="11"/>
      <c r="AF147" s="18"/>
    </row>
    <row r="148" spans="1:32" ht="34.5" customHeight="1" thickBot="1">
      <c r="A148">
        <v>134</v>
      </c>
      <c r="B148" s="72">
        <v>5</v>
      </c>
      <c r="C148" s="72">
        <v>5</v>
      </c>
      <c r="D148" s="81" t="s">
        <v>0</v>
      </c>
      <c r="E148" s="72">
        <v>7</v>
      </c>
      <c r="F148" s="81" t="s">
        <v>0</v>
      </c>
      <c r="G148" s="72">
        <v>5</v>
      </c>
      <c r="H148" s="72">
        <v>6</v>
      </c>
      <c r="I148" s="73">
        <v>6</v>
      </c>
      <c r="J148" s="75">
        <v>4</v>
      </c>
      <c r="K148" s="72">
        <v>5</v>
      </c>
      <c r="L148" s="72">
        <v>5</v>
      </c>
      <c r="M148" s="72">
        <v>6</v>
      </c>
      <c r="N148" s="73">
        <v>8</v>
      </c>
      <c r="O148" s="73">
        <v>7</v>
      </c>
      <c r="P148" s="78" t="s">
        <v>0</v>
      </c>
      <c r="Q148" s="72">
        <v>6</v>
      </c>
      <c r="R148" s="71">
        <v>4</v>
      </c>
      <c r="S148" s="75">
        <v>4</v>
      </c>
      <c r="T148" s="34" t="str">
        <f>IF(COUNTIF(B148:S148,"&gt;0")=18,SUM(B148:S148),"")</f>
        <v/>
      </c>
      <c r="U148" s="100">
        <v>39929</v>
      </c>
      <c r="V148" s="41" t="s">
        <v>204</v>
      </c>
      <c r="W148" s="54">
        <v>11</v>
      </c>
      <c r="X148" s="10" t="s">
        <v>219</v>
      </c>
      <c r="Y148" s="9" t="s">
        <v>211</v>
      </c>
      <c r="Z148" s="9">
        <v>1040227</v>
      </c>
      <c r="AA148" s="9">
        <v>33.5</v>
      </c>
      <c r="AB148" s="9" t="s">
        <v>12</v>
      </c>
      <c r="AC148" s="9">
        <v>33</v>
      </c>
      <c r="AD148" s="9">
        <v>33.5</v>
      </c>
      <c r="AE148" s="9"/>
      <c r="AF148" s="20"/>
    </row>
    <row r="149" spans="1:32" ht="34.5" customHeight="1" thickBot="1">
      <c r="A149">
        <v>135</v>
      </c>
      <c r="B149" s="71">
        <v>4</v>
      </c>
      <c r="C149" s="75">
        <v>3</v>
      </c>
      <c r="D149" s="74">
        <v>9</v>
      </c>
      <c r="E149" s="71">
        <v>6</v>
      </c>
      <c r="F149" s="72">
        <v>6</v>
      </c>
      <c r="G149" s="73">
        <v>6</v>
      </c>
      <c r="H149" s="71">
        <v>5</v>
      </c>
      <c r="I149" s="72">
        <v>5</v>
      </c>
      <c r="J149" s="71">
        <v>5</v>
      </c>
      <c r="K149" s="72">
        <v>5</v>
      </c>
      <c r="L149" s="71">
        <v>4</v>
      </c>
      <c r="M149" s="72">
        <v>6</v>
      </c>
      <c r="N149" s="72">
        <v>7</v>
      </c>
      <c r="O149" s="72">
        <v>6</v>
      </c>
      <c r="P149" s="72">
        <v>5</v>
      </c>
      <c r="Q149" s="71">
        <v>5</v>
      </c>
      <c r="R149" s="71">
        <v>4</v>
      </c>
      <c r="S149" s="71">
        <v>5</v>
      </c>
      <c r="T149" s="34">
        <f>IF(COUNTIF(B149:S149,"&gt;0")=18,SUM(B149:S149),"")</f>
        <v>96</v>
      </c>
      <c r="U149" s="100">
        <v>39929</v>
      </c>
      <c r="V149" s="41" t="s">
        <v>204</v>
      </c>
      <c r="W149" s="53">
        <v>12</v>
      </c>
      <c r="X149" s="12" t="s">
        <v>20</v>
      </c>
      <c r="Y149" s="11" t="s">
        <v>14</v>
      </c>
      <c r="Z149" s="11">
        <v>350771</v>
      </c>
      <c r="AA149" s="11">
        <v>22.7</v>
      </c>
      <c r="AB149" s="11" t="s">
        <v>181</v>
      </c>
      <c r="AC149" s="11">
        <v>32</v>
      </c>
      <c r="AD149" s="11">
        <v>22.7</v>
      </c>
      <c r="AE149" s="11"/>
      <c r="AF149" s="18"/>
    </row>
    <row r="150" spans="1:32" ht="34.5" customHeight="1" thickBot="1">
      <c r="A150">
        <v>136</v>
      </c>
      <c r="B150" s="75">
        <v>3</v>
      </c>
      <c r="C150" s="74">
        <v>7</v>
      </c>
      <c r="D150" s="74">
        <v>9</v>
      </c>
      <c r="E150" s="75">
        <v>5</v>
      </c>
      <c r="F150" s="75">
        <v>4</v>
      </c>
      <c r="G150" s="74">
        <v>7</v>
      </c>
      <c r="H150" s="75">
        <v>4</v>
      </c>
      <c r="I150" s="72">
        <v>5</v>
      </c>
      <c r="J150" s="71">
        <v>5</v>
      </c>
      <c r="K150" s="71">
        <v>4</v>
      </c>
      <c r="L150" s="75">
        <v>3</v>
      </c>
      <c r="M150" s="72">
        <v>6</v>
      </c>
      <c r="N150" s="72">
        <v>7</v>
      </c>
      <c r="O150" s="75">
        <v>4</v>
      </c>
      <c r="P150" s="71">
        <v>4</v>
      </c>
      <c r="Q150" s="71">
        <v>5</v>
      </c>
      <c r="R150" s="74">
        <v>9</v>
      </c>
      <c r="S150" s="73">
        <v>7</v>
      </c>
      <c r="T150" s="34">
        <f>IF(COUNTIF(B150:S150,"&gt;0")=18,SUM(B150:S150),"")</f>
        <v>98</v>
      </c>
      <c r="U150" s="100">
        <v>39929</v>
      </c>
      <c r="V150" s="41" t="s">
        <v>204</v>
      </c>
      <c r="W150" s="54">
        <v>13</v>
      </c>
      <c r="X150" s="10" t="s">
        <v>169</v>
      </c>
      <c r="Y150" s="9" t="s">
        <v>14</v>
      </c>
      <c r="Z150" s="9">
        <v>350121</v>
      </c>
      <c r="AA150" s="9">
        <v>20.5</v>
      </c>
      <c r="AB150" s="9" t="s">
        <v>183</v>
      </c>
      <c r="AC150" s="9">
        <v>32</v>
      </c>
      <c r="AD150" s="9">
        <v>20.5</v>
      </c>
      <c r="AE150" s="9"/>
      <c r="AF150" s="20"/>
    </row>
    <row r="151" spans="1:32" ht="34.5" customHeight="1" thickBot="1">
      <c r="A151">
        <v>137</v>
      </c>
      <c r="B151" s="72">
        <v>5</v>
      </c>
      <c r="C151" s="81" t="s">
        <v>0</v>
      </c>
      <c r="D151" s="81" t="s">
        <v>0</v>
      </c>
      <c r="E151" s="73">
        <v>8</v>
      </c>
      <c r="F151" s="75">
        <v>4</v>
      </c>
      <c r="G151" s="73">
        <v>6</v>
      </c>
      <c r="H151" s="74">
        <v>8</v>
      </c>
      <c r="I151" s="71">
        <v>4</v>
      </c>
      <c r="J151" s="75">
        <v>4</v>
      </c>
      <c r="K151" s="72">
        <v>5</v>
      </c>
      <c r="L151" s="71">
        <v>4</v>
      </c>
      <c r="M151" s="72">
        <v>6</v>
      </c>
      <c r="N151" s="74">
        <v>9</v>
      </c>
      <c r="O151" s="72">
        <v>6</v>
      </c>
      <c r="P151" s="71">
        <v>4</v>
      </c>
      <c r="Q151" s="75">
        <v>4</v>
      </c>
      <c r="R151" s="71">
        <v>4</v>
      </c>
      <c r="S151" s="72">
        <v>6</v>
      </c>
      <c r="T151" s="34" t="str">
        <f>IF(COUNTIF(B151:S151,"&gt;0")=18,SUM(B151:S151),"")</f>
        <v/>
      </c>
      <c r="U151" s="100">
        <v>39929</v>
      </c>
      <c r="V151" s="41" t="s">
        <v>204</v>
      </c>
      <c r="W151" s="53">
        <v>14</v>
      </c>
      <c r="X151" s="12" t="s">
        <v>220</v>
      </c>
      <c r="Y151" s="11" t="s">
        <v>128</v>
      </c>
      <c r="Z151" s="11">
        <v>540598</v>
      </c>
      <c r="AA151" s="11">
        <v>27.2</v>
      </c>
      <c r="AB151" s="11" t="s">
        <v>43</v>
      </c>
      <c r="AC151" s="11">
        <v>31</v>
      </c>
      <c r="AD151" s="11">
        <v>27.2</v>
      </c>
      <c r="AE151" s="11"/>
      <c r="AF151" s="18"/>
    </row>
    <row r="152" spans="1:32" ht="34.5" customHeight="1" thickBot="1">
      <c r="A152">
        <v>138</v>
      </c>
      <c r="B152" s="71">
        <v>4</v>
      </c>
      <c r="C152" s="72">
        <v>5</v>
      </c>
      <c r="D152" s="72">
        <v>6</v>
      </c>
      <c r="E152" s="71">
        <v>6</v>
      </c>
      <c r="F152" s="71">
        <v>5</v>
      </c>
      <c r="G152" s="71">
        <v>4</v>
      </c>
      <c r="H152" s="75">
        <v>4</v>
      </c>
      <c r="I152" s="71">
        <v>4</v>
      </c>
      <c r="J152" s="75">
        <v>4</v>
      </c>
      <c r="K152" s="71">
        <v>4</v>
      </c>
      <c r="L152" s="71">
        <v>4</v>
      </c>
      <c r="M152" s="71">
        <v>5</v>
      </c>
      <c r="N152" s="71">
        <v>6</v>
      </c>
      <c r="O152" s="71">
        <v>5</v>
      </c>
      <c r="P152" s="72">
        <v>5</v>
      </c>
      <c r="Q152" s="75">
        <v>4</v>
      </c>
      <c r="R152" s="72">
        <v>5</v>
      </c>
      <c r="S152" s="75">
        <v>4</v>
      </c>
      <c r="T152" s="34">
        <f>IF(COUNTIF(B152:S152,"&gt;0")=18,SUM(B152:S152),"")</f>
        <v>84</v>
      </c>
      <c r="U152" s="100">
        <v>39929</v>
      </c>
      <c r="V152" s="41" t="s">
        <v>204</v>
      </c>
      <c r="W152" s="54">
        <v>15</v>
      </c>
      <c r="X152" s="10" t="s">
        <v>28</v>
      </c>
      <c r="Y152" s="9" t="s">
        <v>14</v>
      </c>
      <c r="Z152" s="9">
        <v>350233</v>
      </c>
      <c r="AA152" s="9">
        <v>12.7</v>
      </c>
      <c r="AB152" s="9" t="s">
        <v>221</v>
      </c>
      <c r="AC152" s="9">
        <v>31</v>
      </c>
      <c r="AD152" s="9">
        <v>12.8</v>
      </c>
      <c r="AE152" s="9"/>
      <c r="AF152" s="20"/>
    </row>
    <row r="153" spans="1:32" ht="34.5" customHeight="1" thickBot="1">
      <c r="A153">
        <v>139</v>
      </c>
      <c r="B153" s="71">
        <v>4</v>
      </c>
      <c r="C153" s="71">
        <v>4</v>
      </c>
      <c r="D153" s="71">
        <v>5</v>
      </c>
      <c r="E153" s="71">
        <v>6</v>
      </c>
      <c r="F153" s="72">
        <v>6</v>
      </c>
      <c r="G153" s="81" t="s">
        <v>0</v>
      </c>
      <c r="H153" s="81" t="s">
        <v>0</v>
      </c>
      <c r="I153" s="72">
        <v>5</v>
      </c>
      <c r="J153" s="71">
        <v>5</v>
      </c>
      <c r="K153" s="71">
        <v>4</v>
      </c>
      <c r="L153" s="71">
        <v>4</v>
      </c>
      <c r="M153" s="72">
        <v>6</v>
      </c>
      <c r="N153" s="75">
        <v>5</v>
      </c>
      <c r="O153" s="75">
        <v>4</v>
      </c>
      <c r="P153" s="72">
        <v>5</v>
      </c>
      <c r="Q153" s="75">
        <v>4</v>
      </c>
      <c r="R153" s="78" t="s">
        <v>0</v>
      </c>
      <c r="S153" s="75">
        <v>4</v>
      </c>
      <c r="T153" s="34" t="str">
        <f>IF(COUNTIF(B153:S153,"&gt;0")=18,SUM(B153:S153),"")</f>
        <v/>
      </c>
      <c r="U153" s="100">
        <v>39929</v>
      </c>
      <c r="V153" s="41" t="s">
        <v>204</v>
      </c>
      <c r="W153" s="53">
        <v>16</v>
      </c>
      <c r="X153" s="12" t="s">
        <v>222</v>
      </c>
      <c r="Y153" s="11" t="s">
        <v>14</v>
      </c>
      <c r="Z153" s="11">
        <v>350239</v>
      </c>
      <c r="AA153" s="11">
        <v>16.8</v>
      </c>
      <c r="AB153" s="11" t="s">
        <v>45</v>
      </c>
      <c r="AC153" s="11">
        <v>30</v>
      </c>
      <c r="AD153" s="11">
        <v>16.899999999999999</v>
      </c>
      <c r="AE153" s="11"/>
      <c r="AF153" s="18"/>
    </row>
    <row r="154" spans="1:32" ht="34.5" customHeight="1" thickBot="1">
      <c r="A154">
        <v>140</v>
      </c>
      <c r="B154" s="71">
        <v>4</v>
      </c>
      <c r="C154" s="71">
        <v>4</v>
      </c>
      <c r="D154" s="73">
        <v>7</v>
      </c>
      <c r="E154" s="71">
        <v>6</v>
      </c>
      <c r="F154" s="73">
        <v>7</v>
      </c>
      <c r="G154" s="71">
        <v>4</v>
      </c>
      <c r="H154" s="71">
        <v>5</v>
      </c>
      <c r="I154" s="73">
        <v>6</v>
      </c>
      <c r="J154" s="75">
        <v>4</v>
      </c>
      <c r="K154" s="71">
        <v>4</v>
      </c>
      <c r="L154" s="72">
        <v>5</v>
      </c>
      <c r="M154" s="71">
        <v>5</v>
      </c>
      <c r="N154" s="73">
        <v>8</v>
      </c>
      <c r="O154" s="77">
        <v>3</v>
      </c>
      <c r="P154" s="71">
        <v>4</v>
      </c>
      <c r="Q154" s="77">
        <v>3</v>
      </c>
      <c r="R154" s="75">
        <v>3</v>
      </c>
      <c r="S154" s="75">
        <v>4</v>
      </c>
      <c r="T154" s="34">
        <f>IF(COUNTIF(B154:S154,"&gt;0")=18,SUM(B154:S154),"")</f>
        <v>86</v>
      </c>
      <c r="U154" s="100">
        <v>39929</v>
      </c>
      <c r="V154" s="41" t="s">
        <v>204</v>
      </c>
      <c r="W154" s="54">
        <v>17</v>
      </c>
      <c r="X154" s="10" t="s">
        <v>18</v>
      </c>
      <c r="Y154" s="9" t="s">
        <v>14</v>
      </c>
      <c r="Z154" s="9">
        <v>350462</v>
      </c>
      <c r="AA154" s="9">
        <v>12.7</v>
      </c>
      <c r="AB154" s="9" t="s">
        <v>223</v>
      </c>
      <c r="AC154" s="9">
        <v>29</v>
      </c>
      <c r="AD154" s="9">
        <v>12.8</v>
      </c>
      <c r="AE154" s="9"/>
      <c r="AF154" s="20"/>
    </row>
    <row r="155" spans="1:32" ht="34.5" customHeight="1" thickBot="1">
      <c r="A155">
        <v>141</v>
      </c>
      <c r="B155" s="71">
        <v>4</v>
      </c>
      <c r="C155" s="73">
        <v>6</v>
      </c>
      <c r="D155" s="81" t="s">
        <v>0</v>
      </c>
      <c r="E155" s="74">
        <v>10</v>
      </c>
      <c r="F155" s="73">
        <v>7</v>
      </c>
      <c r="G155" s="73">
        <v>6</v>
      </c>
      <c r="H155" s="73">
        <v>7</v>
      </c>
      <c r="I155" s="72">
        <v>5</v>
      </c>
      <c r="J155" s="74">
        <v>8</v>
      </c>
      <c r="K155" s="72">
        <v>5</v>
      </c>
      <c r="L155" s="73">
        <v>6</v>
      </c>
      <c r="M155" s="73">
        <v>7</v>
      </c>
      <c r="N155" s="74">
        <v>10</v>
      </c>
      <c r="O155" s="78" t="s">
        <v>0</v>
      </c>
      <c r="P155" s="72">
        <v>5</v>
      </c>
      <c r="Q155" s="72">
        <v>6</v>
      </c>
      <c r="R155" s="73">
        <v>6</v>
      </c>
      <c r="S155" s="72">
        <v>6</v>
      </c>
      <c r="T155" s="34" t="str">
        <f>IF(COUNTIF(B155:S155,"&gt;0")=18,SUM(B155:S155),"")</f>
        <v/>
      </c>
      <c r="U155" s="100">
        <v>39929</v>
      </c>
      <c r="V155" s="41" t="s">
        <v>204</v>
      </c>
      <c r="W155" s="53">
        <v>18</v>
      </c>
      <c r="X155" s="12" t="s">
        <v>158</v>
      </c>
      <c r="Y155" s="11" t="s">
        <v>14</v>
      </c>
      <c r="Z155" s="11">
        <v>350301</v>
      </c>
      <c r="AA155" s="11">
        <v>46</v>
      </c>
      <c r="AB155" s="11" t="s">
        <v>94</v>
      </c>
      <c r="AC155" s="11">
        <v>29</v>
      </c>
      <c r="AD155" s="11">
        <v>46</v>
      </c>
      <c r="AE155" s="11"/>
      <c r="AF155" s="18"/>
    </row>
    <row r="156" spans="1:32" ht="34.5" customHeight="1" thickBot="1">
      <c r="A156">
        <v>142</v>
      </c>
      <c r="B156" s="71">
        <v>4</v>
      </c>
      <c r="C156" s="72">
        <v>5</v>
      </c>
      <c r="D156" s="81" t="s">
        <v>0</v>
      </c>
      <c r="E156" s="73">
        <v>8</v>
      </c>
      <c r="F156" s="72">
        <v>6</v>
      </c>
      <c r="G156" s="73">
        <v>6</v>
      </c>
      <c r="H156" s="75">
        <v>4</v>
      </c>
      <c r="I156" s="71">
        <v>4</v>
      </c>
      <c r="J156" s="75">
        <v>4</v>
      </c>
      <c r="K156" s="72">
        <v>5</v>
      </c>
      <c r="L156" s="71">
        <v>4</v>
      </c>
      <c r="M156" s="78" t="s">
        <v>0</v>
      </c>
      <c r="N156" s="78" t="s">
        <v>0</v>
      </c>
      <c r="O156" s="72">
        <v>6</v>
      </c>
      <c r="P156" s="74">
        <v>7</v>
      </c>
      <c r="Q156" s="72">
        <v>6</v>
      </c>
      <c r="R156" s="72">
        <v>5</v>
      </c>
      <c r="S156" s="77">
        <v>3</v>
      </c>
      <c r="T156" s="34" t="str">
        <f>IF(COUNTIF(B156:S156,"&gt;0")=18,SUM(B156:S156),"")</f>
        <v/>
      </c>
      <c r="U156" s="100">
        <v>39929</v>
      </c>
      <c r="V156" s="41" t="s">
        <v>204</v>
      </c>
      <c r="W156" s="54">
        <v>19</v>
      </c>
      <c r="X156" s="10" t="s">
        <v>224</v>
      </c>
      <c r="Y156" s="9" t="s">
        <v>92</v>
      </c>
      <c r="Z156" s="9">
        <v>610519</v>
      </c>
      <c r="AA156" s="9">
        <v>26.7</v>
      </c>
      <c r="AB156" s="9" t="s">
        <v>94</v>
      </c>
      <c r="AC156" s="9">
        <v>29</v>
      </c>
      <c r="AD156" s="9">
        <v>26.9</v>
      </c>
      <c r="AE156" s="9"/>
      <c r="AF156" s="20"/>
    </row>
    <row r="157" spans="1:32" ht="34.5" customHeight="1" thickBot="1">
      <c r="A157">
        <v>143</v>
      </c>
      <c r="B157" s="71">
        <v>4</v>
      </c>
      <c r="C157" s="74">
        <v>7</v>
      </c>
      <c r="D157" s="74">
        <v>8</v>
      </c>
      <c r="E157" s="73">
        <v>8</v>
      </c>
      <c r="F157" s="71">
        <v>5</v>
      </c>
      <c r="G157" s="71">
        <v>4</v>
      </c>
      <c r="H157" s="72">
        <v>6</v>
      </c>
      <c r="I157" s="72">
        <v>5</v>
      </c>
      <c r="J157" s="71">
        <v>5</v>
      </c>
      <c r="K157" s="71">
        <v>4</v>
      </c>
      <c r="L157" s="73">
        <v>6</v>
      </c>
      <c r="M157" s="78" t="s">
        <v>0</v>
      </c>
      <c r="N157" s="74">
        <v>9</v>
      </c>
      <c r="O157" s="73">
        <v>7</v>
      </c>
      <c r="P157" s="73">
        <v>6</v>
      </c>
      <c r="Q157" s="73">
        <v>7</v>
      </c>
      <c r="R157" s="73">
        <v>6</v>
      </c>
      <c r="S157" s="71">
        <v>5</v>
      </c>
      <c r="T157" s="34" t="str">
        <f>IF(COUNTIF(B157:S157,"&gt;0")=18,SUM(B157:S157),"")</f>
        <v/>
      </c>
      <c r="U157" s="100">
        <v>39929</v>
      </c>
      <c r="V157" s="41" t="s">
        <v>204</v>
      </c>
      <c r="W157" s="53">
        <v>20</v>
      </c>
      <c r="X157" s="12" t="s">
        <v>62</v>
      </c>
      <c r="Y157" s="11" t="s">
        <v>14</v>
      </c>
      <c r="Z157" s="11">
        <v>350639</v>
      </c>
      <c r="AA157" s="11">
        <v>35.5</v>
      </c>
      <c r="AB157" s="11" t="s">
        <v>94</v>
      </c>
      <c r="AC157" s="11">
        <v>29</v>
      </c>
      <c r="AD157" s="11">
        <v>35.700000000000003</v>
      </c>
      <c r="AE157" s="11"/>
      <c r="AF157" s="18"/>
    </row>
    <row r="158" spans="1:32" ht="34.5" customHeight="1" thickBot="1">
      <c r="A158">
        <v>144</v>
      </c>
      <c r="B158" s="72">
        <v>5</v>
      </c>
      <c r="C158" s="72">
        <v>5</v>
      </c>
      <c r="D158" s="74">
        <v>8</v>
      </c>
      <c r="E158" s="81" t="s">
        <v>0</v>
      </c>
      <c r="F158" s="74">
        <v>9</v>
      </c>
      <c r="G158" s="72">
        <v>5</v>
      </c>
      <c r="H158" s="71">
        <v>5</v>
      </c>
      <c r="I158" s="72">
        <v>5</v>
      </c>
      <c r="J158" s="71">
        <v>5</v>
      </c>
      <c r="K158" s="72">
        <v>5</v>
      </c>
      <c r="L158" s="74">
        <v>7</v>
      </c>
      <c r="M158" s="74">
        <v>8</v>
      </c>
      <c r="N158" s="73">
        <v>8</v>
      </c>
      <c r="O158" s="71">
        <v>5</v>
      </c>
      <c r="P158" s="71">
        <v>4</v>
      </c>
      <c r="Q158" s="72">
        <v>6</v>
      </c>
      <c r="R158" s="72">
        <v>5</v>
      </c>
      <c r="S158" s="75">
        <v>4</v>
      </c>
      <c r="T158" s="34" t="str">
        <f>IF(COUNTIF(B158:S158,"&gt;0")=18,SUM(B158:S158),"")</f>
        <v/>
      </c>
      <c r="U158" s="100">
        <v>39929</v>
      </c>
      <c r="V158" s="41" t="s">
        <v>204</v>
      </c>
      <c r="W158" s="54">
        <v>21</v>
      </c>
      <c r="X158" s="10" t="s">
        <v>225</v>
      </c>
      <c r="Y158" s="9" t="s">
        <v>211</v>
      </c>
      <c r="Z158" s="9">
        <v>1040361</v>
      </c>
      <c r="AA158" s="9">
        <v>28.1</v>
      </c>
      <c r="AB158" s="9" t="s">
        <v>97</v>
      </c>
      <c r="AC158" s="9">
        <v>27</v>
      </c>
      <c r="AD158" s="9">
        <v>28.3</v>
      </c>
      <c r="AE158" s="9"/>
      <c r="AF158" s="20"/>
    </row>
    <row r="159" spans="1:32" ht="34.5" customHeight="1" thickBot="1">
      <c r="A159">
        <v>145</v>
      </c>
      <c r="B159" s="71">
        <v>4</v>
      </c>
      <c r="C159" s="81" t="s">
        <v>0</v>
      </c>
      <c r="D159" s="72">
        <v>6</v>
      </c>
      <c r="E159" s="81" t="s">
        <v>0</v>
      </c>
      <c r="F159" s="73">
        <v>7</v>
      </c>
      <c r="G159" s="72">
        <v>5</v>
      </c>
      <c r="H159" s="71">
        <v>5</v>
      </c>
      <c r="I159" s="72">
        <v>5</v>
      </c>
      <c r="J159" s="71">
        <v>5</v>
      </c>
      <c r="K159" s="73">
        <v>6</v>
      </c>
      <c r="L159" s="72">
        <v>5</v>
      </c>
      <c r="M159" s="72">
        <v>6</v>
      </c>
      <c r="N159" s="78" t="s">
        <v>0</v>
      </c>
      <c r="O159" s="75">
        <v>4</v>
      </c>
      <c r="P159" s="71">
        <v>4</v>
      </c>
      <c r="Q159" s="75">
        <v>4</v>
      </c>
      <c r="R159" s="72">
        <v>5</v>
      </c>
      <c r="S159" s="72">
        <v>6</v>
      </c>
      <c r="T159" s="34" t="str">
        <f>IF(COUNTIF(B159:S159,"&gt;0")=18,SUM(B159:S159),"")</f>
        <v/>
      </c>
      <c r="U159" s="100">
        <v>39929</v>
      </c>
      <c r="V159" s="41" t="s">
        <v>204</v>
      </c>
      <c r="W159" s="53">
        <v>22</v>
      </c>
      <c r="X159" s="12" t="s">
        <v>180</v>
      </c>
      <c r="Y159" s="11" t="s">
        <v>14</v>
      </c>
      <c r="Z159" s="11">
        <v>350504</v>
      </c>
      <c r="AA159" s="11">
        <v>24.5</v>
      </c>
      <c r="AB159" s="11" t="s">
        <v>97</v>
      </c>
      <c r="AC159" s="11">
        <v>27</v>
      </c>
      <c r="AD159" s="11">
        <v>24.6</v>
      </c>
      <c r="AE159" s="11"/>
      <c r="AF159" s="18"/>
    </row>
    <row r="160" spans="1:32" ht="34.5" customHeight="1" thickBot="1">
      <c r="A160">
        <v>146</v>
      </c>
      <c r="B160" s="75">
        <v>3</v>
      </c>
      <c r="C160" s="74">
        <v>7</v>
      </c>
      <c r="D160" s="73">
        <v>7</v>
      </c>
      <c r="E160" s="81" t="s">
        <v>0</v>
      </c>
      <c r="F160" s="81" t="s">
        <v>0</v>
      </c>
      <c r="G160" s="71">
        <v>4</v>
      </c>
      <c r="H160" s="73">
        <v>7</v>
      </c>
      <c r="I160" s="71">
        <v>4</v>
      </c>
      <c r="J160" s="81" t="s">
        <v>0</v>
      </c>
      <c r="K160" s="72">
        <v>5</v>
      </c>
      <c r="L160" s="73">
        <v>6</v>
      </c>
      <c r="M160" s="71">
        <v>5</v>
      </c>
      <c r="N160" s="71">
        <v>6</v>
      </c>
      <c r="O160" s="73">
        <v>7</v>
      </c>
      <c r="P160" s="71">
        <v>4</v>
      </c>
      <c r="Q160" s="72">
        <v>6</v>
      </c>
      <c r="R160" s="73">
        <v>6</v>
      </c>
      <c r="S160" s="71">
        <v>5</v>
      </c>
      <c r="T160" s="34" t="str">
        <f>IF(COUNTIF(B160:S160,"&gt;0")=18,SUM(B160:S160),"")</f>
        <v/>
      </c>
      <c r="U160" s="100">
        <v>39929</v>
      </c>
      <c r="V160" s="41" t="s">
        <v>204</v>
      </c>
      <c r="W160" s="54">
        <v>23</v>
      </c>
      <c r="X160" s="10" t="s">
        <v>182</v>
      </c>
      <c r="Y160" s="9" t="s">
        <v>14</v>
      </c>
      <c r="Z160" s="9">
        <v>350770</v>
      </c>
      <c r="AA160" s="9">
        <v>25.8</v>
      </c>
      <c r="AB160" s="9" t="s">
        <v>170</v>
      </c>
      <c r="AC160" s="9">
        <v>25</v>
      </c>
      <c r="AD160" s="9">
        <v>25.9</v>
      </c>
      <c r="AE160" s="9"/>
      <c r="AF160" s="20"/>
    </row>
    <row r="161" spans="1:32" ht="34.5" customHeight="1" thickBot="1">
      <c r="A161">
        <v>147</v>
      </c>
      <c r="B161" s="72">
        <v>5</v>
      </c>
      <c r="C161" s="72">
        <v>5</v>
      </c>
      <c r="D161" s="73">
        <v>7</v>
      </c>
      <c r="E161" s="81" t="s">
        <v>0</v>
      </c>
      <c r="F161" s="72">
        <v>6</v>
      </c>
      <c r="G161" s="72">
        <v>5</v>
      </c>
      <c r="H161" s="75">
        <v>4</v>
      </c>
      <c r="I161" s="72">
        <v>5</v>
      </c>
      <c r="J161" s="71">
        <v>5</v>
      </c>
      <c r="K161" s="72">
        <v>5</v>
      </c>
      <c r="L161" s="71">
        <v>4</v>
      </c>
      <c r="M161" s="74">
        <v>8</v>
      </c>
      <c r="N161" s="72">
        <v>7</v>
      </c>
      <c r="O161" s="72">
        <v>6</v>
      </c>
      <c r="P161" s="71">
        <v>4</v>
      </c>
      <c r="Q161" s="78" t="s">
        <v>0</v>
      </c>
      <c r="R161" s="75">
        <v>3</v>
      </c>
      <c r="S161" s="71">
        <v>5</v>
      </c>
      <c r="T161" s="34" t="str">
        <f>IF(COUNTIF(B161:S161,"&gt;0")=18,SUM(B161:S161),"")</f>
        <v/>
      </c>
      <c r="U161" s="100">
        <v>39929</v>
      </c>
      <c r="V161" s="41" t="s">
        <v>204</v>
      </c>
      <c r="W161" s="53">
        <v>24</v>
      </c>
      <c r="X161" s="12" t="s">
        <v>26</v>
      </c>
      <c r="Y161" s="11" t="s">
        <v>14</v>
      </c>
      <c r="Z161" s="11">
        <v>350494</v>
      </c>
      <c r="AA161" s="11">
        <v>20.2</v>
      </c>
      <c r="AB161" s="11" t="s">
        <v>170</v>
      </c>
      <c r="AC161" s="11">
        <v>25</v>
      </c>
      <c r="AD161" s="11">
        <v>20.3</v>
      </c>
      <c r="AE161" s="11"/>
      <c r="AF161" s="18"/>
    </row>
    <row r="162" spans="1:32" ht="34.5" customHeight="1" thickBot="1">
      <c r="A162">
        <v>148</v>
      </c>
      <c r="B162" s="73">
        <v>6</v>
      </c>
      <c r="C162" s="73">
        <v>6</v>
      </c>
      <c r="D162" s="72">
        <v>6</v>
      </c>
      <c r="E162" s="72">
        <v>7</v>
      </c>
      <c r="F162" s="71">
        <v>5</v>
      </c>
      <c r="G162" s="73">
        <v>6</v>
      </c>
      <c r="H162" s="72">
        <v>6</v>
      </c>
      <c r="I162" s="72">
        <v>5</v>
      </c>
      <c r="J162" s="75">
        <v>4</v>
      </c>
      <c r="K162" s="75">
        <v>3</v>
      </c>
      <c r="L162" s="72">
        <v>5</v>
      </c>
      <c r="M162" s="78" t="s">
        <v>0</v>
      </c>
      <c r="N162" s="72">
        <v>7</v>
      </c>
      <c r="O162" s="78" t="s">
        <v>0</v>
      </c>
      <c r="P162" s="78" t="s">
        <v>0</v>
      </c>
      <c r="Q162" s="71">
        <v>5</v>
      </c>
      <c r="R162" s="78" t="s">
        <v>0</v>
      </c>
      <c r="S162" s="75">
        <v>4</v>
      </c>
      <c r="T162" s="34" t="str">
        <f>IF(COUNTIF(B162:S162,"&gt;0")=18,SUM(B162:S162),"")</f>
        <v/>
      </c>
      <c r="U162" s="100">
        <v>39929</v>
      </c>
      <c r="V162" s="41" t="s">
        <v>204</v>
      </c>
      <c r="W162" s="54">
        <v>25</v>
      </c>
      <c r="X162" s="10" t="s">
        <v>48</v>
      </c>
      <c r="Y162" s="9" t="s">
        <v>14</v>
      </c>
      <c r="Z162" s="9">
        <v>350013</v>
      </c>
      <c r="AA162" s="9">
        <v>20</v>
      </c>
      <c r="AB162" s="9" t="s">
        <v>102</v>
      </c>
      <c r="AC162" s="9">
        <v>22</v>
      </c>
      <c r="AD162" s="9">
        <v>20.100000000000001</v>
      </c>
      <c r="AE162" s="9"/>
      <c r="AF162" s="20"/>
    </row>
    <row r="163" spans="1:32" ht="34.5" customHeight="1" thickBot="1">
      <c r="A163">
        <v>149</v>
      </c>
      <c r="B163" s="74">
        <v>7</v>
      </c>
      <c r="C163" s="81" t="s">
        <v>0</v>
      </c>
      <c r="D163" s="81" t="s">
        <v>0</v>
      </c>
      <c r="E163" s="81" t="s">
        <v>0</v>
      </c>
      <c r="F163" s="81" t="s">
        <v>0</v>
      </c>
      <c r="G163" s="74">
        <v>8</v>
      </c>
      <c r="H163" s="73">
        <v>7</v>
      </c>
      <c r="I163" s="73">
        <v>6</v>
      </c>
      <c r="J163" s="74">
        <v>8</v>
      </c>
      <c r="K163" s="71">
        <v>4</v>
      </c>
      <c r="L163" s="74">
        <v>7</v>
      </c>
      <c r="M163" s="78" t="s">
        <v>0</v>
      </c>
      <c r="N163" s="78" t="s">
        <v>0</v>
      </c>
      <c r="O163" s="78" t="s">
        <v>0</v>
      </c>
      <c r="P163" s="73">
        <v>6</v>
      </c>
      <c r="Q163" s="78" t="s">
        <v>0</v>
      </c>
      <c r="R163" s="78" t="s">
        <v>0</v>
      </c>
      <c r="S163" s="78" t="s">
        <v>0</v>
      </c>
      <c r="T163" s="34" t="str">
        <f>IF(COUNTIF(B163:S163,"&gt;0")=18,SUM(B163:S163),"")</f>
        <v/>
      </c>
      <c r="U163" s="100">
        <v>39929</v>
      </c>
      <c r="V163" s="41" t="s">
        <v>204</v>
      </c>
      <c r="W163" s="56">
        <v>26</v>
      </c>
      <c r="X163" s="27" t="s">
        <v>226</v>
      </c>
      <c r="Y163" s="28" t="s">
        <v>14</v>
      </c>
      <c r="Z163" s="28">
        <v>350802</v>
      </c>
      <c r="AA163" s="28">
        <v>54</v>
      </c>
      <c r="AB163" s="28" t="s">
        <v>227</v>
      </c>
      <c r="AC163" s="28">
        <v>13</v>
      </c>
      <c r="AD163" s="28">
        <v>54</v>
      </c>
      <c r="AE163" s="28"/>
      <c r="AF163" s="31"/>
    </row>
    <row r="164" spans="1:32" ht="34.5" customHeight="1" thickBot="1">
      <c r="A164">
        <v>150</v>
      </c>
      <c r="B164" s="72">
        <v>5</v>
      </c>
      <c r="C164" s="74">
        <v>7</v>
      </c>
      <c r="D164" s="73">
        <v>7</v>
      </c>
      <c r="E164" s="74">
        <v>9</v>
      </c>
      <c r="F164" s="71">
        <v>5</v>
      </c>
      <c r="G164" s="72">
        <v>5</v>
      </c>
      <c r="H164" s="72">
        <v>6</v>
      </c>
      <c r="I164" s="71">
        <v>4</v>
      </c>
      <c r="J164" s="71">
        <v>5</v>
      </c>
      <c r="K164" s="72">
        <v>5</v>
      </c>
      <c r="L164" s="73">
        <v>6</v>
      </c>
      <c r="M164" s="74">
        <v>8</v>
      </c>
      <c r="N164" s="78" t="s">
        <v>0</v>
      </c>
      <c r="O164" s="72">
        <v>6</v>
      </c>
      <c r="P164" s="71">
        <v>4</v>
      </c>
      <c r="Q164" s="72">
        <v>6</v>
      </c>
      <c r="R164" s="74">
        <v>8</v>
      </c>
      <c r="S164" s="72">
        <v>6</v>
      </c>
      <c r="T164" s="34" t="str">
        <f>IF(COUNTIF(B164:S164,"&gt;0")=18,SUM(B164:S164),"")</f>
        <v/>
      </c>
      <c r="U164" s="100">
        <v>39934</v>
      </c>
      <c r="V164" s="41" t="s">
        <v>230</v>
      </c>
      <c r="W164" s="52">
        <v>1</v>
      </c>
      <c r="X164" s="14" t="s">
        <v>184</v>
      </c>
      <c r="Y164" s="15" t="s">
        <v>6</v>
      </c>
      <c r="Z164" s="15">
        <v>1130785</v>
      </c>
      <c r="AA164" s="15">
        <v>47</v>
      </c>
      <c r="AB164" s="15" t="s">
        <v>231</v>
      </c>
      <c r="AC164" s="15">
        <v>40</v>
      </c>
      <c r="AD164" s="15">
        <v>43</v>
      </c>
      <c r="AE164" s="15"/>
      <c r="AF164" s="16"/>
    </row>
    <row r="165" spans="1:32" ht="34.5" customHeight="1" thickBot="1">
      <c r="A165">
        <v>151</v>
      </c>
      <c r="B165" s="71">
        <v>4</v>
      </c>
      <c r="C165" s="72">
        <v>5</v>
      </c>
      <c r="D165" s="73">
        <v>7</v>
      </c>
      <c r="E165" s="71">
        <v>6</v>
      </c>
      <c r="F165" s="75">
        <v>4</v>
      </c>
      <c r="G165" s="75">
        <v>3</v>
      </c>
      <c r="H165" s="77">
        <v>3</v>
      </c>
      <c r="I165" s="71">
        <v>4</v>
      </c>
      <c r="J165" s="75">
        <v>4</v>
      </c>
      <c r="K165" s="75">
        <v>3</v>
      </c>
      <c r="L165" s="75">
        <v>3</v>
      </c>
      <c r="M165" s="71">
        <v>5</v>
      </c>
      <c r="N165" s="75">
        <v>5</v>
      </c>
      <c r="O165" s="75">
        <v>4</v>
      </c>
      <c r="P165" s="75">
        <v>3</v>
      </c>
      <c r="Q165" s="75">
        <v>4</v>
      </c>
      <c r="R165" s="72">
        <v>5</v>
      </c>
      <c r="S165" s="75">
        <v>4</v>
      </c>
      <c r="T165" s="34">
        <f>IF(COUNTIF(B165:S165,"&gt;0")=18,SUM(B165:S165),"")</f>
        <v>76</v>
      </c>
      <c r="U165" s="100">
        <v>39934</v>
      </c>
      <c r="V165" s="41" t="s">
        <v>230</v>
      </c>
      <c r="W165" s="53">
        <v>2</v>
      </c>
      <c r="X165" s="12" t="s">
        <v>18</v>
      </c>
      <c r="Y165" s="11" t="s">
        <v>14</v>
      </c>
      <c r="Z165" s="11">
        <v>350462</v>
      </c>
      <c r="AA165" s="11">
        <v>12.8</v>
      </c>
      <c r="AB165" s="11" t="s">
        <v>232</v>
      </c>
      <c r="AC165" s="11">
        <v>39</v>
      </c>
      <c r="AD165" s="11">
        <v>11.9</v>
      </c>
      <c r="AE165" s="11"/>
      <c r="AF165" s="18"/>
    </row>
    <row r="166" spans="1:32" ht="34.5" customHeight="1" thickBot="1">
      <c r="A166">
        <v>152</v>
      </c>
      <c r="B166" s="72">
        <v>5</v>
      </c>
      <c r="C166" s="72">
        <v>5</v>
      </c>
      <c r="D166" s="72">
        <v>6</v>
      </c>
      <c r="E166" s="75">
        <v>5</v>
      </c>
      <c r="F166" s="75">
        <v>4</v>
      </c>
      <c r="G166" s="71">
        <v>4</v>
      </c>
      <c r="H166" s="75">
        <v>4</v>
      </c>
      <c r="I166" s="75">
        <v>3</v>
      </c>
      <c r="J166" s="75">
        <v>4</v>
      </c>
      <c r="K166" s="75">
        <v>3</v>
      </c>
      <c r="L166" s="71">
        <v>4</v>
      </c>
      <c r="M166" s="75">
        <v>4</v>
      </c>
      <c r="N166" s="77">
        <v>4</v>
      </c>
      <c r="O166" s="75">
        <v>4</v>
      </c>
      <c r="P166" s="71">
        <v>4</v>
      </c>
      <c r="Q166" s="75">
        <v>4</v>
      </c>
      <c r="R166" s="75">
        <v>3</v>
      </c>
      <c r="S166" s="75">
        <v>4</v>
      </c>
      <c r="T166" s="34">
        <f>IF(COUNTIF(B166:S166,"&gt;0")=18,SUM(B166:S166),"")</f>
        <v>74</v>
      </c>
      <c r="U166" s="100">
        <v>39934</v>
      </c>
      <c r="V166" s="41" t="s">
        <v>230</v>
      </c>
      <c r="W166" s="54">
        <v>3</v>
      </c>
      <c r="X166" s="10" t="s">
        <v>233</v>
      </c>
      <c r="Y166" s="9" t="s">
        <v>14</v>
      </c>
      <c r="Z166" s="9">
        <v>350063</v>
      </c>
      <c r="AA166" s="9">
        <v>10.3</v>
      </c>
      <c r="AB166" s="9" t="s">
        <v>234</v>
      </c>
      <c r="AC166" s="9">
        <v>38</v>
      </c>
      <c r="AD166" s="9">
        <v>9.9</v>
      </c>
      <c r="AE166" s="9"/>
      <c r="AF166" s="20"/>
    </row>
    <row r="167" spans="1:32" ht="34.5" customHeight="1" thickBot="1">
      <c r="A167">
        <v>153</v>
      </c>
      <c r="B167" s="72">
        <v>5</v>
      </c>
      <c r="C167" s="73">
        <v>6</v>
      </c>
      <c r="D167" s="74">
        <v>9</v>
      </c>
      <c r="E167" s="73">
        <v>8</v>
      </c>
      <c r="F167" s="72">
        <v>6</v>
      </c>
      <c r="G167" s="74">
        <v>7</v>
      </c>
      <c r="H167" s="73">
        <v>7</v>
      </c>
      <c r="I167" s="72">
        <v>5</v>
      </c>
      <c r="J167" s="72">
        <v>6</v>
      </c>
      <c r="K167" s="74">
        <v>8</v>
      </c>
      <c r="L167" s="74">
        <v>7</v>
      </c>
      <c r="M167" s="72">
        <v>6</v>
      </c>
      <c r="N167" s="74">
        <v>9</v>
      </c>
      <c r="O167" s="75">
        <v>4</v>
      </c>
      <c r="P167" s="72">
        <v>5</v>
      </c>
      <c r="Q167" s="71">
        <v>5</v>
      </c>
      <c r="R167" s="72">
        <v>5</v>
      </c>
      <c r="S167" s="73">
        <v>7</v>
      </c>
      <c r="T167" s="34">
        <f>IF(COUNTIF(B167:S167,"&gt;0")=18,SUM(B167:S167),"")</f>
        <v>115</v>
      </c>
      <c r="U167" s="100">
        <v>39934</v>
      </c>
      <c r="V167" s="41" t="s">
        <v>230</v>
      </c>
      <c r="W167" s="53">
        <v>4</v>
      </c>
      <c r="X167" s="12" t="s">
        <v>235</v>
      </c>
      <c r="Y167" s="11" t="s">
        <v>236</v>
      </c>
      <c r="Z167" s="11">
        <v>900484</v>
      </c>
      <c r="AA167" s="11">
        <v>43</v>
      </c>
      <c r="AB167" s="11" t="s">
        <v>237</v>
      </c>
      <c r="AC167" s="11">
        <v>34</v>
      </c>
      <c r="AD167" s="11">
        <v>43</v>
      </c>
      <c r="AE167" s="11"/>
      <c r="AF167" s="18"/>
    </row>
    <row r="168" spans="1:32" ht="34.5" customHeight="1" thickBot="1">
      <c r="A168">
        <v>154</v>
      </c>
      <c r="B168" s="72">
        <v>5</v>
      </c>
      <c r="C168" s="71">
        <v>4</v>
      </c>
      <c r="D168" s="73">
        <v>7</v>
      </c>
      <c r="E168" s="71">
        <v>6</v>
      </c>
      <c r="F168" s="75">
        <v>4</v>
      </c>
      <c r="G168" s="71">
        <v>4</v>
      </c>
      <c r="H168" s="75">
        <v>4</v>
      </c>
      <c r="I168" s="75">
        <v>3</v>
      </c>
      <c r="J168" s="75">
        <v>4</v>
      </c>
      <c r="K168" s="71">
        <v>4</v>
      </c>
      <c r="L168" s="71">
        <v>4</v>
      </c>
      <c r="M168" s="73">
        <v>7</v>
      </c>
      <c r="N168" s="75">
        <v>5</v>
      </c>
      <c r="O168" s="71">
        <v>5</v>
      </c>
      <c r="P168" s="71">
        <v>4</v>
      </c>
      <c r="Q168" s="71">
        <v>5</v>
      </c>
      <c r="R168" s="71">
        <v>4</v>
      </c>
      <c r="S168" s="77">
        <v>3</v>
      </c>
      <c r="T168" s="34">
        <f>IF(COUNTIF(B168:S168,"&gt;0")=18,SUM(B168:S168),"")</f>
        <v>82</v>
      </c>
      <c r="U168" s="100">
        <v>39934</v>
      </c>
      <c r="V168" s="41" t="s">
        <v>230</v>
      </c>
      <c r="W168" s="54">
        <v>5</v>
      </c>
      <c r="X168" s="10" t="s">
        <v>24</v>
      </c>
      <c r="Y168" s="9" t="s">
        <v>14</v>
      </c>
      <c r="Z168" s="9">
        <v>350112</v>
      </c>
      <c r="AA168" s="9">
        <v>12.5</v>
      </c>
      <c r="AB168" s="9" t="s">
        <v>238</v>
      </c>
      <c r="AC168" s="9">
        <v>33</v>
      </c>
      <c r="AD168" s="9">
        <v>12.5</v>
      </c>
      <c r="AE168" s="9"/>
      <c r="AF168" s="20"/>
    </row>
    <row r="169" spans="1:32" ht="34.5" customHeight="1" thickBot="1">
      <c r="A169">
        <v>155</v>
      </c>
      <c r="B169" s="75">
        <v>3</v>
      </c>
      <c r="C169" s="71">
        <v>4</v>
      </c>
      <c r="D169" s="71">
        <v>5</v>
      </c>
      <c r="E169" s="72">
        <v>7</v>
      </c>
      <c r="F169" s="72">
        <v>6</v>
      </c>
      <c r="G169" s="71">
        <v>4</v>
      </c>
      <c r="H169" s="72">
        <v>6</v>
      </c>
      <c r="I169" s="72">
        <v>5</v>
      </c>
      <c r="J169" s="83">
        <v>2</v>
      </c>
      <c r="K169" s="72">
        <v>5</v>
      </c>
      <c r="L169" s="73">
        <v>6</v>
      </c>
      <c r="M169" s="72">
        <v>6</v>
      </c>
      <c r="N169" s="75">
        <v>5</v>
      </c>
      <c r="O169" s="71">
        <v>5</v>
      </c>
      <c r="P169" s="71">
        <v>4</v>
      </c>
      <c r="Q169" s="75">
        <v>4</v>
      </c>
      <c r="R169" s="71">
        <v>4</v>
      </c>
      <c r="S169" s="71">
        <v>5</v>
      </c>
      <c r="T169" s="34">
        <f>IF(COUNTIF(B169:S169,"&gt;0")=18,SUM(B169:S169),"")</f>
        <v>86</v>
      </c>
      <c r="U169" s="100">
        <v>39934</v>
      </c>
      <c r="V169" s="41" t="s">
        <v>230</v>
      </c>
      <c r="W169" s="53">
        <v>6</v>
      </c>
      <c r="X169" s="12" t="s">
        <v>239</v>
      </c>
      <c r="Y169" s="11" t="s">
        <v>240</v>
      </c>
      <c r="Z169" s="11">
        <v>410684</v>
      </c>
      <c r="AA169" s="11">
        <v>14.7</v>
      </c>
      <c r="AB169" s="11" t="s">
        <v>241</v>
      </c>
      <c r="AC169" s="11">
        <v>32</v>
      </c>
      <c r="AD169" s="11">
        <v>14.8</v>
      </c>
      <c r="AE169" s="11"/>
      <c r="AF169" s="18"/>
    </row>
    <row r="170" spans="1:32" ht="34.5" customHeight="1" thickBot="1">
      <c r="A170">
        <v>156</v>
      </c>
      <c r="B170" s="71">
        <v>4</v>
      </c>
      <c r="C170" s="72">
        <v>5</v>
      </c>
      <c r="D170" s="73">
        <v>7</v>
      </c>
      <c r="E170" s="71">
        <v>6</v>
      </c>
      <c r="F170" s="75">
        <v>4</v>
      </c>
      <c r="G170" s="74">
        <v>7</v>
      </c>
      <c r="H170" s="75">
        <v>4</v>
      </c>
      <c r="I170" s="72">
        <v>5</v>
      </c>
      <c r="J170" s="81" t="s">
        <v>0</v>
      </c>
      <c r="K170" s="71">
        <v>4</v>
      </c>
      <c r="L170" s="72">
        <v>5</v>
      </c>
      <c r="M170" s="72">
        <v>6</v>
      </c>
      <c r="N170" s="71">
        <v>6</v>
      </c>
      <c r="O170" s="72">
        <v>6</v>
      </c>
      <c r="P170" s="72">
        <v>5</v>
      </c>
      <c r="Q170" s="75">
        <v>4</v>
      </c>
      <c r="R170" s="71">
        <v>4</v>
      </c>
      <c r="S170" s="71">
        <v>5</v>
      </c>
      <c r="T170" s="34" t="str">
        <f>IF(COUNTIF(B170:S170,"&gt;0")=18,SUM(B170:S170),"")</f>
        <v/>
      </c>
      <c r="U170" s="100">
        <v>39934</v>
      </c>
      <c r="V170" s="41" t="s">
        <v>230</v>
      </c>
      <c r="W170" s="54">
        <v>7</v>
      </c>
      <c r="X170" s="10" t="s">
        <v>169</v>
      </c>
      <c r="Y170" s="9" t="s">
        <v>14</v>
      </c>
      <c r="Z170" s="9">
        <v>350121</v>
      </c>
      <c r="AA170" s="9">
        <v>20.5</v>
      </c>
      <c r="AB170" s="9" t="s">
        <v>45</v>
      </c>
      <c r="AC170" s="9">
        <v>30</v>
      </c>
      <c r="AD170" s="9">
        <v>20.6</v>
      </c>
      <c r="AE170" s="9"/>
      <c r="AF170" s="20"/>
    </row>
    <row r="171" spans="1:32" ht="34.5" customHeight="1" thickBot="1">
      <c r="A171">
        <v>157</v>
      </c>
      <c r="B171" s="72">
        <v>5</v>
      </c>
      <c r="C171" s="73">
        <v>6</v>
      </c>
      <c r="D171" s="73">
        <v>7</v>
      </c>
      <c r="E171" s="74">
        <v>9</v>
      </c>
      <c r="F171" s="74">
        <v>9</v>
      </c>
      <c r="G171" s="71">
        <v>4</v>
      </c>
      <c r="H171" s="71">
        <v>5</v>
      </c>
      <c r="I171" s="73">
        <v>6</v>
      </c>
      <c r="J171" s="71">
        <v>5</v>
      </c>
      <c r="K171" s="74">
        <v>7</v>
      </c>
      <c r="L171" s="71">
        <v>4</v>
      </c>
      <c r="M171" s="72">
        <v>6</v>
      </c>
      <c r="N171" s="72">
        <v>7</v>
      </c>
      <c r="O171" s="72">
        <v>6</v>
      </c>
      <c r="P171" s="72">
        <v>5</v>
      </c>
      <c r="Q171" s="72">
        <v>6</v>
      </c>
      <c r="R171" s="72">
        <v>5</v>
      </c>
      <c r="S171" s="71">
        <v>5</v>
      </c>
      <c r="T171" s="34">
        <f>IF(COUNTIF(B171:S171,"&gt;0")=18,SUM(B171:S171),"")</f>
        <v>107</v>
      </c>
      <c r="U171" s="100">
        <v>39934</v>
      </c>
      <c r="V171" s="41" t="s">
        <v>230</v>
      </c>
      <c r="W171" s="53">
        <v>8</v>
      </c>
      <c r="X171" s="12" t="s">
        <v>242</v>
      </c>
      <c r="Y171" s="11" t="s">
        <v>236</v>
      </c>
      <c r="Z171" s="11">
        <v>900485</v>
      </c>
      <c r="AA171" s="11">
        <v>31.5</v>
      </c>
      <c r="AB171" s="11" t="s">
        <v>243</v>
      </c>
      <c r="AC171" s="11">
        <v>29</v>
      </c>
      <c r="AD171" s="11">
        <v>31.7</v>
      </c>
      <c r="AE171" s="11"/>
      <c r="AF171" s="18"/>
    </row>
    <row r="172" spans="1:32" ht="34.5" customHeight="1" thickBot="1">
      <c r="A172">
        <v>158</v>
      </c>
      <c r="B172" s="74">
        <v>7</v>
      </c>
      <c r="C172" s="73">
        <v>6</v>
      </c>
      <c r="D172" s="74">
        <v>8</v>
      </c>
      <c r="E172" s="81" t="s">
        <v>0</v>
      </c>
      <c r="F172" s="81" t="s">
        <v>0</v>
      </c>
      <c r="G172" s="72">
        <v>5</v>
      </c>
      <c r="H172" s="74">
        <v>8</v>
      </c>
      <c r="I172" s="74">
        <v>7</v>
      </c>
      <c r="J172" s="75">
        <v>4</v>
      </c>
      <c r="K172" s="73">
        <v>6</v>
      </c>
      <c r="L172" s="74">
        <v>7</v>
      </c>
      <c r="M172" s="74">
        <v>8</v>
      </c>
      <c r="N172" s="74">
        <v>10</v>
      </c>
      <c r="O172" s="74">
        <v>8</v>
      </c>
      <c r="P172" s="73">
        <v>6</v>
      </c>
      <c r="Q172" s="72">
        <v>6</v>
      </c>
      <c r="R172" s="73">
        <v>6</v>
      </c>
      <c r="S172" s="72">
        <v>6</v>
      </c>
      <c r="T172" s="34" t="str">
        <f>IF(COUNTIF(B172:S172,"&gt;0")=18,SUM(B172:S172),"")</f>
        <v/>
      </c>
      <c r="U172" s="100">
        <v>39934</v>
      </c>
      <c r="V172" s="41" t="s">
        <v>230</v>
      </c>
      <c r="W172" s="54">
        <v>9</v>
      </c>
      <c r="X172" s="10" t="s">
        <v>173</v>
      </c>
      <c r="Y172" s="9" t="s">
        <v>14</v>
      </c>
      <c r="Z172" s="9">
        <v>350191</v>
      </c>
      <c r="AA172" s="9">
        <v>53</v>
      </c>
      <c r="AB172" s="9" t="s">
        <v>94</v>
      </c>
      <c r="AC172" s="9">
        <v>29</v>
      </c>
      <c r="AD172" s="9">
        <v>53</v>
      </c>
      <c r="AE172" s="9"/>
      <c r="AF172" s="20"/>
    </row>
    <row r="173" spans="1:32" ht="34.5" customHeight="1" thickBot="1">
      <c r="A173">
        <v>159</v>
      </c>
      <c r="B173" s="73">
        <v>6</v>
      </c>
      <c r="C173" s="73">
        <v>6</v>
      </c>
      <c r="D173" s="74">
        <v>8</v>
      </c>
      <c r="E173" s="81" t="s">
        <v>0</v>
      </c>
      <c r="F173" s="75">
        <v>4</v>
      </c>
      <c r="G173" s="72">
        <v>5</v>
      </c>
      <c r="H173" s="75">
        <v>4</v>
      </c>
      <c r="I173" s="71">
        <v>4</v>
      </c>
      <c r="J173" s="72">
        <v>6</v>
      </c>
      <c r="K173" s="71">
        <v>4</v>
      </c>
      <c r="L173" s="74">
        <v>7</v>
      </c>
      <c r="M173" s="74">
        <v>8</v>
      </c>
      <c r="N173" s="71">
        <v>6</v>
      </c>
      <c r="O173" s="73">
        <v>7</v>
      </c>
      <c r="P173" s="72">
        <v>5</v>
      </c>
      <c r="Q173" s="77">
        <v>3</v>
      </c>
      <c r="R173" s="74">
        <v>7</v>
      </c>
      <c r="S173" s="75">
        <v>4</v>
      </c>
      <c r="T173" s="34" t="str">
        <f>IF(COUNTIF(B173:S173,"&gt;0")=18,SUM(B173:S173),"")</f>
        <v/>
      </c>
      <c r="U173" s="100">
        <v>39934</v>
      </c>
      <c r="V173" s="41" t="s">
        <v>230</v>
      </c>
      <c r="W173" s="53">
        <v>10</v>
      </c>
      <c r="X173" s="12" t="s">
        <v>197</v>
      </c>
      <c r="Y173" s="11" t="s">
        <v>6</v>
      </c>
      <c r="Z173" s="11">
        <v>1130060</v>
      </c>
      <c r="AA173" s="11">
        <v>26.2</v>
      </c>
      <c r="AB173" s="11" t="s">
        <v>55</v>
      </c>
      <c r="AC173" s="11">
        <v>28</v>
      </c>
      <c r="AD173" s="11">
        <v>26.3</v>
      </c>
      <c r="AE173" s="11"/>
      <c r="AF173" s="18"/>
    </row>
    <row r="174" spans="1:32" ht="34.5" customHeight="1" thickBot="1">
      <c r="A174">
        <v>160</v>
      </c>
      <c r="B174" s="75">
        <v>3</v>
      </c>
      <c r="C174" s="81" t="s">
        <v>0</v>
      </c>
      <c r="D174" s="72">
        <v>6</v>
      </c>
      <c r="E174" s="72">
        <v>7</v>
      </c>
      <c r="F174" s="71">
        <v>5</v>
      </c>
      <c r="G174" s="72">
        <v>5</v>
      </c>
      <c r="H174" s="71">
        <v>5</v>
      </c>
      <c r="I174" s="81" t="s">
        <v>0</v>
      </c>
      <c r="J174" s="71">
        <v>5</v>
      </c>
      <c r="K174" s="81" t="s">
        <v>0</v>
      </c>
      <c r="L174" s="71">
        <v>4</v>
      </c>
      <c r="M174" s="71">
        <v>5</v>
      </c>
      <c r="N174" s="72">
        <v>7</v>
      </c>
      <c r="O174" s="71">
        <v>5</v>
      </c>
      <c r="P174" s="73">
        <v>6</v>
      </c>
      <c r="Q174" s="75">
        <v>4</v>
      </c>
      <c r="R174" s="71">
        <v>4</v>
      </c>
      <c r="S174" s="81" t="s">
        <v>0</v>
      </c>
      <c r="T174" s="34" t="str">
        <f>IF(COUNTIF(B174:S174,"&gt;0")=18,SUM(B174:S174),"")</f>
        <v/>
      </c>
      <c r="U174" s="100">
        <v>39934</v>
      </c>
      <c r="V174" s="41" t="s">
        <v>230</v>
      </c>
      <c r="W174" s="54">
        <v>11</v>
      </c>
      <c r="X174" s="10" t="s">
        <v>244</v>
      </c>
      <c r="Y174" s="9" t="s">
        <v>9</v>
      </c>
      <c r="Z174" s="9">
        <v>81085</v>
      </c>
      <c r="AA174" s="9">
        <v>21.4</v>
      </c>
      <c r="AB174" s="9" t="s">
        <v>55</v>
      </c>
      <c r="AC174" s="9">
        <v>28</v>
      </c>
      <c r="AD174" s="9">
        <v>21.5</v>
      </c>
      <c r="AE174" s="9"/>
      <c r="AF174" s="20"/>
    </row>
    <row r="175" spans="1:32" ht="34.5" customHeight="1" thickBot="1">
      <c r="A175">
        <v>161</v>
      </c>
      <c r="B175" s="73">
        <v>6</v>
      </c>
      <c r="C175" s="72">
        <v>5</v>
      </c>
      <c r="D175" s="73">
        <v>7</v>
      </c>
      <c r="E175" s="75">
        <v>5</v>
      </c>
      <c r="F175" s="71">
        <v>5</v>
      </c>
      <c r="G175" s="75">
        <v>3</v>
      </c>
      <c r="H175" s="71">
        <v>5</v>
      </c>
      <c r="I175" s="72">
        <v>5</v>
      </c>
      <c r="J175" s="75">
        <v>4</v>
      </c>
      <c r="K175" s="75">
        <v>3</v>
      </c>
      <c r="L175" s="72">
        <v>5</v>
      </c>
      <c r="M175" s="72">
        <v>6</v>
      </c>
      <c r="N175" s="71">
        <v>6</v>
      </c>
      <c r="O175" s="78" t="s">
        <v>0</v>
      </c>
      <c r="P175" s="71">
        <v>4</v>
      </c>
      <c r="Q175" s="75">
        <v>4</v>
      </c>
      <c r="R175" s="72">
        <v>5</v>
      </c>
      <c r="S175" s="78" t="s">
        <v>0</v>
      </c>
      <c r="T175" s="34" t="str">
        <f>IF(COUNTIF(B175:S175,"&gt;0")=18,SUM(B175:S175),"")</f>
        <v/>
      </c>
      <c r="U175" s="100">
        <v>39934</v>
      </c>
      <c r="V175" s="41" t="s">
        <v>230</v>
      </c>
      <c r="W175" s="53">
        <v>12</v>
      </c>
      <c r="X175" s="12" t="s">
        <v>245</v>
      </c>
      <c r="Y175" s="11" t="s">
        <v>246</v>
      </c>
      <c r="Z175" s="11">
        <v>910114</v>
      </c>
      <c r="AA175" s="11">
        <v>16.7</v>
      </c>
      <c r="AB175" s="11" t="s">
        <v>55</v>
      </c>
      <c r="AC175" s="11">
        <v>28</v>
      </c>
      <c r="AD175" s="11">
        <v>16.8</v>
      </c>
      <c r="AE175" s="11"/>
      <c r="AF175" s="18"/>
    </row>
    <row r="176" spans="1:32" ht="34.5" customHeight="1" thickBot="1">
      <c r="A176">
        <v>162</v>
      </c>
      <c r="B176" s="71">
        <v>4</v>
      </c>
      <c r="C176" s="71">
        <v>4</v>
      </c>
      <c r="D176" s="81" t="s">
        <v>0</v>
      </c>
      <c r="E176" s="71">
        <v>6</v>
      </c>
      <c r="F176" s="71">
        <v>5</v>
      </c>
      <c r="G176" s="72">
        <v>5</v>
      </c>
      <c r="H176" s="71">
        <v>5</v>
      </c>
      <c r="I176" s="71">
        <v>4</v>
      </c>
      <c r="J176" s="71">
        <v>5</v>
      </c>
      <c r="K176" s="73">
        <v>6</v>
      </c>
      <c r="L176" s="72">
        <v>5</v>
      </c>
      <c r="M176" s="72">
        <v>6</v>
      </c>
      <c r="N176" s="72">
        <v>7</v>
      </c>
      <c r="O176" s="74">
        <v>8</v>
      </c>
      <c r="P176" s="72">
        <v>5</v>
      </c>
      <c r="Q176" s="72">
        <v>6</v>
      </c>
      <c r="R176" s="71">
        <v>4</v>
      </c>
      <c r="S176" s="75">
        <v>4</v>
      </c>
      <c r="T176" s="34" t="str">
        <f>IF(COUNTIF(B176:S176,"&gt;0")=18,SUM(B176:S176),"")</f>
        <v/>
      </c>
      <c r="U176" s="100">
        <v>39934</v>
      </c>
      <c r="V176" s="41" t="s">
        <v>230</v>
      </c>
      <c r="W176" s="54">
        <v>13</v>
      </c>
      <c r="X176" s="10" t="s">
        <v>247</v>
      </c>
      <c r="Y176" s="9" t="s">
        <v>248</v>
      </c>
      <c r="Z176" s="9">
        <v>710224</v>
      </c>
      <c r="AA176" s="9">
        <v>20.100000000000001</v>
      </c>
      <c r="AB176" s="9" t="s">
        <v>55</v>
      </c>
      <c r="AC176" s="9">
        <v>28</v>
      </c>
      <c r="AD176" s="9">
        <v>20.2</v>
      </c>
      <c r="AE176" s="9"/>
      <c r="AF176" s="20"/>
    </row>
    <row r="177" spans="1:32" ht="34.5" customHeight="1" thickBot="1">
      <c r="A177">
        <v>163</v>
      </c>
      <c r="B177" s="71">
        <v>4</v>
      </c>
      <c r="C177" s="72">
        <v>5</v>
      </c>
      <c r="D177" s="73">
        <v>7</v>
      </c>
      <c r="E177" s="72">
        <v>7</v>
      </c>
      <c r="F177" s="72">
        <v>6</v>
      </c>
      <c r="G177" s="75">
        <v>3</v>
      </c>
      <c r="H177" s="75">
        <v>4</v>
      </c>
      <c r="I177" s="73">
        <v>6</v>
      </c>
      <c r="J177" s="75">
        <v>4</v>
      </c>
      <c r="K177" s="71">
        <v>4</v>
      </c>
      <c r="L177" s="71">
        <v>4</v>
      </c>
      <c r="M177" s="78" t="s">
        <v>0</v>
      </c>
      <c r="N177" s="78" t="s">
        <v>0</v>
      </c>
      <c r="O177" s="72">
        <v>6</v>
      </c>
      <c r="P177" s="71">
        <v>4</v>
      </c>
      <c r="Q177" s="78" t="s">
        <v>0</v>
      </c>
      <c r="R177" s="71">
        <v>4</v>
      </c>
      <c r="S177" s="75">
        <v>4</v>
      </c>
      <c r="T177" s="34" t="str">
        <f>IF(COUNTIF(B177:S177,"&gt;0")=18,SUM(B177:S177),"")</f>
        <v/>
      </c>
      <c r="U177" s="100">
        <v>39934</v>
      </c>
      <c r="V177" s="41" t="s">
        <v>230</v>
      </c>
      <c r="W177" s="53">
        <v>14</v>
      </c>
      <c r="X177" s="12" t="s">
        <v>16</v>
      </c>
      <c r="Y177" s="11" t="s">
        <v>14</v>
      </c>
      <c r="Z177" s="11">
        <v>350258</v>
      </c>
      <c r="AA177" s="11">
        <v>12.6</v>
      </c>
      <c r="AB177" s="11" t="s">
        <v>102</v>
      </c>
      <c r="AC177" s="11">
        <v>22</v>
      </c>
      <c r="AD177" s="11">
        <v>12.7</v>
      </c>
      <c r="AE177" s="11"/>
      <c r="AF177" s="18"/>
    </row>
    <row r="178" spans="1:32" ht="34.5" customHeight="1" thickBot="1">
      <c r="A178">
        <v>164</v>
      </c>
      <c r="B178" s="71">
        <v>4</v>
      </c>
      <c r="C178" s="72">
        <v>5</v>
      </c>
      <c r="D178" s="72">
        <v>6</v>
      </c>
      <c r="E178" s="71">
        <v>6</v>
      </c>
      <c r="F178" s="71">
        <v>5</v>
      </c>
      <c r="G178" s="71">
        <v>4</v>
      </c>
      <c r="H178" s="71">
        <v>5</v>
      </c>
      <c r="I178" s="72">
        <v>5</v>
      </c>
      <c r="J178" s="71">
        <v>5</v>
      </c>
      <c r="K178" s="72">
        <v>5</v>
      </c>
      <c r="L178" s="71">
        <v>4</v>
      </c>
      <c r="M178" s="71">
        <v>5</v>
      </c>
      <c r="N178" s="75">
        <v>5</v>
      </c>
      <c r="O178" s="72">
        <v>6</v>
      </c>
      <c r="P178" s="73">
        <v>6</v>
      </c>
      <c r="Q178" s="75">
        <v>4</v>
      </c>
      <c r="R178" s="72">
        <v>5</v>
      </c>
      <c r="S178" s="82" t="s">
        <v>0</v>
      </c>
      <c r="T178" s="34" t="str">
        <f>IF(COUNTIF(B178:S178,"&gt;0")=18,SUM(B178:S178),"")</f>
        <v/>
      </c>
      <c r="U178" s="100">
        <v>39934</v>
      </c>
      <c r="V178" s="41" t="s">
        <v>230</v>
      </c>
      <c r="W178" s="54">
        <v>15</v>
      </c>
      <c r="X178" s="10" t="s">
        <v>249</v>
      </c>
      <c r="Y178" s="9" t="s">
        <v>246</v>
      </c>
      <c r="Z178" s="9">
        <v>910020</v>
      </c>
      <c r="AA178" s="9">
        <v>10.3</v>
      </c>
      <c r="AB178" s="9" t="s">
        <v>65</v>
      </c>
      <c r="AC178" s="9">
        <v>20</v>
      </c>
      <c r="AD178" s="9">
        <v>10.4</v>
      </c>
      <c r="AE178" s="9"/>
      <c r="AF178" s="20"/>
    </row>
    <row r="179" spans="1:32" ht="34.5" customHeight="1" thickBot="1">
      <c r="A179">
        <v>165</v>
      </c>
      <c r="B179" s="72">
        <v>5</v>
      </c>
      <c r="C179" s="73">
        <v>6</v>
      </c>
      <c r="D179" s="73">
        <v>7</v>
      </c>
      <c r="E179" s="74">
        <v>9</v>
      </c>
      <c r="F179" s="71">
        <v>5</v>
      </c>
      <c r="G179" s="71">
        <v>4</v>
      </c>
      <c r="H179" s="75">
        <v>4</v>
      </c>
      <c r="I179" s="72">
        <v>5</v>
      </c>
      <c r="J179" s="71">
        <v>5</v>
      </c>
      <c r="K179" s="72">
        <v>5</v>
      </c>
      <c r="L179" s="74">
        <v>7</v>
      </c>
      <c r="M179" s="72">
        <v>6</v>
      </c>
      <c r="N179" s="78" t="s">
        <v>0</v>
      </c>
      <c r="O179" s="73">
        <v>7</v>
      </c>
      <c r="P179" s="73">
        <v>6</v>
      </c>
      <c r="Q179" s="71">
        <v>5</v>
      </c>
      <c r="R179" s="73">
        <v>6</v>
      </c>
      <c r="S179" s="75">
        <v>4</v>
      </c>
      <c r="T179" s="34" t="str">
        <f>IF(COUNTIF(B179:S179,"&gt;0")=18,SUM(B179:S179),"")</f>
        <v/>
      </c>
      <c r="U179" s="100">
        <v>39934</v>
      </c>
      <c r="V179" s="41" t="s">
        <v>230</v>
      </c>
      <c r="W179" s="54">
        <v>17</v>
      </c>
      <c r="X179" s="10" t="s">
        <v>250</v>
      </c>
      <c r="Y179" s="9" t="s">
        <v>14</v>
      </c>
      <c r="Z179" s="9">
        <v>350481</v>
      </c>
      <c r="AA179" s="9">
        <v>31.7</v>
      </c>
      <c r="AB179" s="9" t="s">
        <v>15</v>
      </c>
      <c r="AC179" s="9">
        <v>32</v>
      </c>
      <c r="AD179" s="9">
        <v>31.7</v>
      </c>
      <c r="AE179" s="9"/>
      <c r="AF179" s="20"/>
    </row>
    <row r="180" spans="1:32" ht="34.5" customHeight="1" thickBot="1">
      <c r="A180">
        <v>166</v>
      </c>
      <c r="B180" s="74">
        <v>7</v>
      </c>
      <c r="C180" s="72">
        <v>5</v>
      </c>
      <c r="D180" s="74">
        <v>10</v>
      </c>
      <c r="E180" s="72">
        <v>7</v>
      </c>
      <c r="F180" s="71">
        <v>5</v>
      </c>
      <c r="G180" s="74">
        <v>7</v>
      </c>
      <c r="H180" s="72">
        <v>6</v>
      </c>
      <c r="I180" s="72">
        <v>5</v>
      </c>
      <c r="J180" s="72">
        <v>6</v>
      </c>
      <c r="K180" s="74">
        <v>7</v>
      </c>
      <c r="L180" s="74">
        <v>7</v>
      </c>
      <c r="M180" s="71">
        <v>5</v>
      </c>
      <c r="N180" s="71">
        <v>6</v>
      </c>
      <c r="O180" s="72">
        <v>6</v>
      </c>
      <c r="P180" s="73">
        <v>6</v>
      </c>
      <c r="Q180" s="72">
        <v>6</v>
      </c>
      <c r="R180" s="74">
        <v>7</v>
      </c>
      <c r="S180" s="72">
        <v>6</v>
      </c>
      <c r="T180" s="34">
        <f>IF(COUNTIF(B180:S180,"&gt;0")=18,SUM(B180:S180),"")</f>
        <v>114</v>
      </c>
      <c r="U180" s="100">
        <v>39934</v>
      </c>
      <c r="V180" s="41" t="s">
        <v>230</v>
      </c>
      <c r="W180" s="56">
        <v>18</v>
      </c>
      <c r="X180" s="27" t="s">
        <v>201</v>
      </c>
      <c r="Y180" s="28" t="s">
        <v>14</v>
      </c>
      <c r="Z180" s="28">
        <v>350299</v>
      </c>
      <c r="AA180" s="28">
        <v>28.9</v>
      </c>
      <c r="AB180" s="28" t="s">
        <v>251</v>
      </c>
      <c r="AC180" s="28">
        <v>22</v>
      </c>
      <c r="AD180" s="28">
        <v>29.1</v>
      </c>
      <c r="AE180" s="28"/>
      <c r="AF180" s="31"/>
    </row>
    <row r="181" spans="1:32" ht="34.5" customHeight="1" thickBot="1">
      <c r="A181">
        <v>167</v>
      </c>
      <c r="B181" s="75">
        <v>3</v>
      </c>
      <c r="C181" s="71">
        <v>4</v>
      </c>
      <c r="D181" s="74">
        <v>8</v>
      </c>
      <c r="E181" s="73">
        <v>8</v>
      </c>
      <c r="F181" s="72">
        <v>6</v>
      </c>
      <c r="G181" s="72">
        <v>5</v>
      </c>
      <c r="H181" s="71">
        <v>5</v>
      </c>
      <c r="I181" s="75">
        <v>3</v>
      </c>
      <c r="J181" s="71">
        <v>5</v>
      </c>
      <c r="T181" s="34" t="str">
        <f>IF(COUNTIF(B181:S181,"&gt;0")=18,SUM(B181:S181),"")</f>
        <v/>
      </c>
      <c r="U181" s="100">
        <v>39936</v>
      </c>
      <c r="V181" s="35" t="s">
        <v>252</v>
      </c>
      <c r="W181" s="52">
        <v>1</v>
      </c>
      <c r="X181" s="14" t="s">
        <v>205</v>
      </c>
      <c r="Y181" s="15" t="s">
        <v>14</v>
      </c>
      <c r="Z181" s="15">
        <v>350800</v>
      </c>
      <c r="AA181" s="15">
        <v>43</v>
      </c>
      <c r="AB181" s="15" t="s">
        <v>253</v>
      </c>
      <c r="AC181" s="15">
        <v>28</v>
      </c>
      <c r="AD181" s="15">
        <v>34.5</v>
      </c>
      <c r="AE181" s="15"/>
      <c r="AF181" s="16"/>
    </row>
    <row r="182" spans="1:32" ht="34.5" customHeight="1" thickBot="1">
      <c r="A182">
        <v>168</v>
      </c>
      <c r="B182" s="72">
        <v>5</v>
      </c>
      <c r="C182" s="71">
        <v>4</v>
      </c>
      <c r="D182" s="73">
        <v>7</v>
      </c>
      <c r="E182" s="73">
        <v>8</v>
      </c>
      <c r="F182" s="72">
        <v>6</v>
      </c>
      <c r="G182" s="72">
        <v>5</v>
      </c>
      <c r="H182" s="81" t="s">
        <v>0</v>
      </c>
      <c r="I182" s="73">
        <v>6</v>
      </c>
      <c r="J182" s="71">
        <v>5</v>
      </c>
      <c r="T182" s="34" t="str">
        <f>IF(COUNTIF(B182:S182,"&gt;0")=18,SUM(B182:S182),"")</f>
        <v/>
      </c>
      <c r="U182" s="100">
        <v>39936</v>
      </c>
      <c r="V182" s="35" t="s">
        <v>252</v>
      </c>
      <c r="W182" s="53">
        <v>2</v>
      </c>
      <c r="X182" s="12" t="s">
        <v>254</v>
      </c>
      <c r="Y182" s="11" t="s">
        <v>6</v>
      </c>
      <c r="Z182" s="11">
        <v>1130791</v>
      </c>
      <c r="AA182" s="11">
        <v>54</v>
      </c>
      <c r="AB182" s="11" t="s">
        <v>170</v>
      </c>
      <c r="AC182" s="11">
        <v>25</v>
      </c>
      <c r="AD182" s="11">
        <v>47</v>
      </c>
      <c r="AE182" s="11"/>
      <c r="AF182" s="18"/>
    </row>
    <row r="183" spans="1:32" ht="34.5" customHeight="1" thickBot="1">
      <c r="A183">
        <v>169</v>
      </c>
      <c r="B183" s="72">
        <v>5</v>
      </c>
      <c r="C183" s="73">
        <v>6</v>
      </c>
      <c r="D183" s="74">
        <v>8</v>
      </c>
      <c r="E183" s="71">
        <v>6</v>
      </c>
      <c r="F183" s="72">
        <v>6</v>
      </c>
      <c r="G183" s="74">
        <v>8</v>
      </c>
      <c r="H183" s="72">
        <v>6</v>
      </c>
      <c r="I183" s="72">
        <v>5</v>
      </c>
      <c r="J183" s="73">
        <v>7</v>
      </c>
      <c r="T183" s="34" t="str">
        <f>IF(COUNTIF(B183:S183,"&gt;0")=18,SUM(B183:S183),"")</f>
        <v/>
      </c>
      <c r="U183" s="100">
        <v>39936</v>
      </c>
      <c r="V183" s="35" t="s">
        <v>252</v>
      </c>
      <c r="W183" s="54">
        <v>3</v>
      </c>
      <c r="X183" s="10" t="s">
        <v>255</v>
      </c>
      <c r="Y183" s="9" t="s">
        <v>14</v>
      </c>
      <c r="Z183" s="9">
        <v>350813</v>
      </c>
      <c r="AA183" s="9">
        <v>54</v>
      </c>
      <c r="AB183" s="9" t="s">
        <v>256</v>
      </c>
      <c r="AC183" s="9">
        <v>23</v>
      </c>
      <c r="AD183" s="9">
        <v>49</v>
      </c>
      <c r="AE183" s="9"/>
      <c r="AF183" s="20"/>
    </row>
    <row r="184" spans="1:32" ht="34.5" customHeight="1" thickBot="1">
      <c r="A184">
        <v>170</v>
      </c>
      <c r="B184" s="75">
        <v>3</v>
      </c>
      <c r="C184" s="72">
        <v>5</v>
      </c>
      <c r="D184" s="72">
        <v>6</v>
      </c>
      <c r="E184" s="75">
        <v>5</v>
      </c>
      <c r="F184" s="72">
        <v>6</v>
      </c>
      <c r="G184" s="71">
        <v>4</v>
      </c>
      <c r="H184" s="73">
        <v>7</v>
      </c>
      <c r="I184" s="74">
        <v>7</v>
      </c>
      <c r="J184" s="73">
        <v>7</v>
      </c>
      <c r="T184" s="34" t="str">
        <f>IF(COUNTIF(B184:S184,"&gt;0")=18,SUM(B184:S184),"")</f>
        <v/>
      </c>
      <c r="U184" s="100">
        <v>39936</v>
      </c>
      <c r="V184" s="35" t="s">
        <v>252</v>
      </c>
      <c r="W184" s="53">
        <v>4</v>
      </c>
      <c r="X184" s="12" t="s">
        <v>37</v>
      </c>
      <c r="Y184" s="11" t="s">
        <v>14</v>
      </c>
      <c r="Z184" s="11">
        <v>350668</v>
      </c>
      <c r="AA184" s="11">
        <v>38</v>
      </c>
      <c r="AB184" s="11" t="s">
        <v>257</v>
      </c>
      <c r="AC184" s="11">
        <v>21</v>
      </c>
      <c r="AD184" s="11">
        <v>35.5</v>
      </c>
      <c r="AE184" s="11"/>
      <c r="AF184" s="18"/>
    </row>
    <row r="185" spans="1:32" ht="34.5" customHeight="1" thickBot="1">
      <c r="A185">
        <v>171</v>
      </c>
      <c r="B185" s="72">
        <v>5</v>
      </c>
      <c r="C185" s="73">
        <v>6</v>
      </c>
      <c r="D185" s="74">
        <v>9</v>
      </c>
      <c r="E185" s="73">
        <v>8</v>
      </c>
      <c r="F185" s="74">
        <v>8</v>
      </c>
      <c r="G185" s="75">
        <v>3</v>
      </c>
      <c r="H185" s="72">
        <v>6</v>
      </c>
      <c r="I185" s="71">
        <v>4</v>
      </c>
      <c r="J185" s="75">
        <v>4</v>
      </c>
      <c r="T185" s="34" t="str">
        <f>IF(COUNTIF(B185:S185,"&gt;0")=18,SUM(B185:S185),"")</f>
        <v/>
      </c>
      <c r="U185" s="100">
        <v>39936</v>
      </c>
      <c r="V185" s="35" t="s">
        <v>252</v>
      </c>
      <c r="W185" s="54">
        <v>5</v>
      </c>
      <c r="X185" s="10" t="s">
        <v>258</v>
      </c>
      <c r="Y185" s="9" t="s">
        <v>6</v>
      </c>
      <c r="Z185" s="9">
        <v>1130414</v>
      </c>
      <c r="AA185" s="9">
        <v>41</v>
      </c>
      <c r="AB185" s="9" t="s">
        <v>259</v>
      </c>
      <c r="AC185" s="9">
        <v>20</v>
      </c>
      <c r="AD185" s="9">
        <v>39</v>
      </c>
      <c r="AE185" s="9"/>
      <c r="AF185" s="20"/>
    </row>
    <row r="186" spans="1:32" ht="34.5" customHeight="1" thickBot="1">
      <c r="A186">
        <v>172</v>
      </c>
      <c r="B186" s="71">
        <v>4</v>
      </c>
      <c r="C186" s="74">
        <v>8</v>
      </c>
      <c r="D186" s="74">
        <v>8</v>
      </c>
      <c r="E186" s="73">
        <v>8</v>
      </c>
      <c r="F186" s="71">
        <v>5</v>
      </c>
      <c r="G186" s="72">
        <v>5</v>
      </c>
      <c r="H186" s="73">
        <v>7</v>
      </c>
      <c r="I186" s="72">
        <v>5</v>
      </c>
      <c r="J186" s="73">
        <v>7</v>
      </c>
      <c r="T186" s="34" t="str">
        <f>IF(COUNTIF(B186:S186,"&gt;0")=18,SUM(B186:S186),"")</f>
        <v/>
      </c>
      <c r="U186" s="100">
        <v>39936</v>
      </c>
      <c r="V186" s="35" t="s">
        <v>252</v>
      </c>
      <c r="W186" s="53">
        <v>6</v>
      </c>
      <c r="X186" s="12" t="s">
        <v>260</v>
      </c>
      <c r="Y186" s="11" t="s">
        <v>6</v>
      </c>
      <c r="Z186" s="11">
        <v>1130025</v>
      </c>
      <c r="AA186" s="11">
        <v>43</v>
      </c>
      <c r="AB186" s="11" t="s">
        <v>261</v>
      </c>
      <c r="AC186" s="11">
        <v>18</v>
      </c>
      <c r="AD186" s="11">
        <v>43</v>
      </c>
      <c r="AE186" s="11"/>
      <c r="AF186" s="18"/>
    </row>
    <row r="187" spans="1:32" ht="34.5" customHeight="1" thickBot="1">
      <c r="A187">
        <v>173</v>
      </c>
      <c r="B187" s="74">
        <v>7</v>
      </c>
      <c r="C187" s="74">
        <v>8</v>
      </c>
      <c r="D187" s="74">
        <v>10</v>
      </c>
      <c r="E187" s="73">
        <v>8</v>
      </c>
      <c r="F187" s="71">
        <v>5</v>
      </c>
      <c r="G187" s="72">
        <v>5</v>
      </c>
      <c r="H187" s="73">
        <v>7</v>
      </c>
      <c r="I187" s="74">
        <v>7</v>
      </c>
      <c r="J187" s="72">
        <v>6</v>
      </c>
      <c r="T187" s="34" t="str">
        <f>IF(COUNTIF(B187:S187,"&gt;0")=18,SUM(B187:S187),"")</f>
        <v/>
      </c>
      <c r="U187" s="100">
        <v>39936</v>
      </c>
      <c r="V187" s="35" t="s">
        <v>252</v>
      </c>
      <c r="W187" s="54">
        <v>7</v>
      </c>
      <c r="X187" s="10" t="s">
        <v>262</v>
      </c>
      <c r="Y187" s="9" t="s">
        <v>14</v>
      </c>
      <c r="Z187" s="9">
        <v>350803</v>
      </c>
      <c r="AA187" s="9">
        <v>54</v>
      </c>
      <c r="AB187" s="9" t="s">
        <v>263</v>
      </c>
      <c r="AC187" s="9">
        <v>17</v>
      </c>
      <c r="AD187" s="9">
        <v>54</v>
      </c>
      <c r="AE187" s="9"/>
      <c r="AF187" s="20"/>
    </row>
    <row r="188" spans="1:32" ht="34.5" customHeight="1" thickBot="1">
      <c r="A188">
        <v>174</v>
      </c>
      <c r="B188" s="73">
        <v>6</v>
      </c>
      <c r="C188" s="73">
        <v>6</v>
      </c>
      <c r="D188" s="74">
        <v>8</v>
      </c>
      <c r="E188" s="71">
        <v>6</v>
      </c>
      <c r="F188" s="74">
        <v>9</v>
      </c>
      <c r="G188" s="73">
        <v>6</v>
      </c>
      <c r="H188" s="73">
        <v>7</v>
      </c>
      <c r="I188" s="74">
        <v>7</v>
      </c>
      <c r="J188" s="73">
        <v>7</v>
      </c>
      <c r="T188" s="34" t="str">
        <f>IF(COUNTIF(B188:S188,"&gt;0")=18,SUM(B188:S188),"")</f>
        <v/>
      </c>
      <c r="U188" s="100">
        <v>39936</v>
      </c>
      <c r="V188" s="35" t="s">
        <v>252</v>
      </c>
      <c r="W188" s="53">
        <v>8</v>
      </c>
      <c r="X188" s="12" t="s">
        <v>175</v>
      </c>
      <c r="Y188" s="11" t="s">
        <v>6</v>
      </c>
      <c r="Z188" s="11">
        <v>1130059</v>
      </c>
      <c r="AA188" s="11">
        <v>47</v>
      </c>
      <c r="AB188" s="11" t="s">
        <v>264</v>
      </c>
      <c r="AC188" s="11">
        <v>15</v>
      </c>
      <c r="AD188" s="11">
        <v>47</v>
      </c>
      <c r="AE188" s="11"/>
      <c r="AF188" s="18"/>
    </row>
    <row r="189" spans="1:32" ht="34.5" customHeight="1" thickBot="1">
      <c r="A189">
        <v>175</v>
      </c>
      <c r="B189" s="72">
        <v>5</v>
      </c>
      <c r="C189" s="74">
        <v>8</v>
      </c>
      <c r="D189" s="74">
        <v>11</v>
      </c>
      <c r="E189" s="72">
        <v>7</v>
      </c>
      <c r="F189" s="73">
        <v>7</v>
      </c>
      <c r="G189" s="74">
        <v>8</v>
      </c>
      <c r="H189" s="73">
        <v>7</v>
      </c>
      <c r="I189" s="74">
        <v>9</v>
      </c>
      <c r="J189" s="73">
        <v>7</v>
      </c>
      <c r="T189" s="34" t="str">
        <f>IF(COUNTIF(B189:S189,"&gt;0")=18,SUM(B189:S189),"")</f>
        <v/>
      </c>
      <c r="U189" s="100">
        <v>39936</v>
      </c>
      <c r="V189" s="35" t="s">
        <v>252</v>
      </c>
      <c r="W189" s="54">
        <v>9</v>
      </c>
      <c r="X189" s="10" t="s">
        <v>265</v>
      </c>
      <c r="Y189" s="9" t="s">
        <v>211</v>
      </c>
      <c r="Z189" s="9">
        <v>1040177</v>
      </c>
      <c r="AA189" s="9">
        <v>54</v>
      </c>
      <c r="AB189" s="9" t="s">
        <v>266</v>
      </c>
      <c r="AC189" s="9">
        <v>13</v>
      </c>
      <c r="AD189" s="9">
        <v>54</v>
      </c>
      <c r="AE189" s="9"/>
      <c r="AF189" s="20"/>
    </row>
    <row r="190" spans="1:32" ht="34.5" customHeight="1" thickBot="1">
      <c r="A190">
        <v>176</v>
      </c>
      <c r="B190" s="72">
        <v>5</v>
      </c>
      <c r="C190" s="74">
        <v>7</v>
      </c>
      <c r="D190" s="81" t="s">
        <v>0</v>
      </c>
      <c r="E190" s="81" t="s">
        <v>0</v>
      </c>
      <c r="F190" s="73">
        <v>7</v>
      </c>
      <c r="G190" s="74">
        <v>8</v>
      </c>
      <c r="H190" s="72">
        <v>6</v>
      </c>
      <c r="I190" s="74">
        <v>8</v>
      </c>
      <c r="J190" s="71">
        <v>5</v>
      </c>
      <c r="T190" s="34" t="str">
        <f>IF(COUNTIF(B190:S190,"&gt;0")=18,SUM(B190:S190),"")</f>
        <v/>
      </c>
      <c r="U190" s="100">
        <v>39936</v>
      </c>
      <c r="V190" s="35" t="s">
        <v>252</v>
      </c>
      <c r="W190" s="53">
        <v>10</v>
      </c>
      <c r="X190" s="12" t="s">
        <v>267</v>
      </c>
      <c r="Y190" s="11" t="s">
        <v>14</v>
      </c>
      <c r="Z190" s="11">
        <v>350801</v>
      </c>
      <c r="AA190" s="11">
        <v>54</v>
      </c>
      <c r="AB190" s="11" t="s">
        <v>227</v>
      </c>
      <c r="AC190" s="11">
        <v>13</v>
      </c>
      <c r="AD190" s="11">
        <v>54</v>
      </c>
      <c r="AE190" s="11"/>
      <c r="AF190" s="18"/>
    </row>
    <row r="191" spans="1:32" ht="34.5" customHeight="1" thickBot="1">
      <c r="A191">
        <v>177</v>
      </c>
      <c r="B191" s="72">
        <v>5</v>
      </c>
      <c r="C191" s="72">
        <v>5</v>
      </c>
      <c r="D191" s="74">
        <v>8</v>
      </c>
      <c r="E191" s="74">
        <v>12</v>
      </c>
      <c r="F191" s="74">
        <v>12</v>
      </c>
      <c r="G191" s="73">
        <v>6</v>
      </c>
      <c r="H191" s="74">
        <v>8</v>
      </c>
      <c r="I191" s="74">
        <v>7</v>
      </c>
      <c r="J191" s="74">
        <v>8</v>
      </c>
      <c r="T191" s="34" t="str">
        <f>IF(COUNTIF(B191:S191,"&gt;0")=18,SUM(B191:S191),"")</f>
        <v/>
      </c>
      <c r="U191" s="100">
        <v>39936</v>
      </c>
      <c r="V191" s="35" t="s">
        <v>252</v>
      </c>
      <c r="W191" s="54">
        <v>11</v>
      </c>
      <c r="X191" s="10" t="s">
        <v>226</v>
      </c>
      <c r="Y191" s="9" t="s">
        <v>14</v>
      </c>
      <c r="Z191" s="9">
        <v>350802</v>
      </c>
      <c r="AA191" s="9">
        <v>54</v>
      </c>
      <c r="AB191" s="36">
        <v>26268</v>
      </c>
      <c r="AC191" s="9">
        <v>12</v>
      </c>
      <c r="AD191" s="9">
        <v>54</v>
      </c>
      <c r="AE191" s="9"/>
      <c r="AF191" s="20"/>
    </row>
    <row r="192" spans="1:32" ht="34.5" customHeight="1" thickBot="1">
      <c r="A192">
        <v>178</v>
      </c>
      <c r="B192" s="74">
        <v>11</v>
      </c>
      <c r="C192" s="73">
        <v>6</v>
      </c>
      <c r="D192" s="74">
        <v>11</v>
      </c>
      <c r="E192" s="74">
        <v>11</v>
      </c>
      <c r="F192" s="74">
        <v>11</v>
      </c>
      <c r="G192" s="72">
        <v>5</v>
      </c>
      <c r="H192" s="74">
        <v>10</v>
      </c>
      <c r="I192" s="74">
        <v>10</v>
      </c>
      <c r="J192" s="73">
        <v>7</v>
      </c>
      <c r="T192" s="34" t="str">
        <f>IF(COUNTIF(B192:S192,"&gt;0")=18,SUM(B192:S192),"")</f>
        <v/>
      </c>
      <c r="U192" s="100">
        <v>39936</v>
      </c>
      <c r="V192" s="35" t="s">
        <v>252</v>
      </c>
      <c r="W192" s="56">
        <v>12</v>
      </c>
      <c r="X192" s="27" t="s">
        <v>268</v>
      </c>
      <c r="Y192" s="28" t="s">
        <v>14</v>
      </c>
      <c r="Z192" s="28">
        <v>350805</v>
      </c>
      <c r="AA192" s="28">
        <v>54</v>
      </c>
      <c r="AB192" s="37">
        <v>30133</v>
      </c>
      <c r="AC192" s="28">
        <v>7</v>
      </c>
      <c r="AD192" s="28">
        <v>54</v>
      </c>
      <c r="AE192" s="28"/>
      <c r="AF192" s="31"/>
    </row>
    <row r="193" spans="1:32" ht="34.5" customHeight="1" thickBot="1">
      <c r="A193">
        <v>179</v>
      </c>
      <c r="B193" s="71">
        <v>4</v>
      </c>
      <c r="C193" s="73">
        <v>6</v>
      </c>
      <c r="D193" s="71">
        <v>5</v>
      </c>
      <c r="E193" s="71">
        <v>6</v>
      </c>
      <c r="F193" s="71">
        <v>5</v>
      </c>
      <c r="G193" s="71">
        <v>4</v>
      </c>
      <c r="H193" s="71">
        <v>5</v>
      </c>
      <c r="I193" s="73">
        <v>6</v>
      </c>
      <c r="J193" s="75">
        <v>4</v>
      </c>
      <c r="K193" s="75">
        <v>3</v>
      </c>
      <c r="L193" s="71">
        <v>4</v>
      </c>
      <c r="M193" s="73">
        <v>7</v>
      </c>
      <c r="N193" s="71">
        <v>6</v>
      </c>
      <c r="O193" s="71">
        <v>5</v>
      </c>
      <c r="P193" s="71">
        <v>4</v>
      </c>
      <c r="Q193" s="71">
        <v>5</v>
      </c>
      <c r="R193" s="75">
        <v>3</v>
      </c>
      <c r="S193" s="75">
        <v>4</v>
      </c>
      <c r="T193" s="34">
        <f>IF(COUNTIF(B193:S193,"&gt;0")=18,SUM(B193:S193),"")</f>
        <v>86</v>
      </c>
      <c r="U193" s="100">
        <v>39936</v>
      </c>
      <c r="V193" s="35" t="s">
        <v>431</v>
      </c>
      <c r="W193" s="52">
        <v>1</v>
      </c>
      <c r="X193" s="14" t="s">
        <v>13</v>
      </c>
      <c r="Y193" s="15" t="s">
        <v>14</v>
      </c>
      <c r="Z193" s="15">
        <v>350775</v>
      </c>
      <c r="AA193" s="15">
        <v>22.8</v>
      </c>
      <c r="AB193" s="15" t="s">
        <v>269</v>
      </c>
      <c r="AC193" s="15">
        <v>41</v>
      </c>
      <c r="AD193" s="15">
        <v>20.8</v>
      </c>
      <c r="AE193" s="15"/>
      <c r="AF193" s="16"/>
    </row>
    <row r="194" spans="1:32" ht="34.5" customHeight="1" thickBot="1">
      <c r="A194">
        <v>180</v>
      </c>
      <c r="B194" s="75">
        <v>3</v>
      </c>
      <c r="C194" s="75">
        <v>3</v>
      </c>
      <c r="D194" s="71">
        <v>5</v>
      </c>
      <c r="E194" s="71">
        <v>6</v>
      </c>
      <c r="F194" s="75">
        <v>4</v>
      </c>
      <c r="G194" s="72">
        <v>5</v>
      </c>
      <c r="H194" s="71">
        <v>5</v>
      </c>
      <c r="I194" s="73">
        <v>6</v>
      </c>
      <c r="J194" s="75">
        <v>4</v>
      </c>
      <c r="K194" s="71">
        <v>4</v>
      </c>
      <c r="L194" s="71">
        <v>4</v>
      </c>
      <c r="M194" s="72">
        <v>6</v>
      </c>
      <c r="N194" s="75">
        <v>5</v>
      </c>
      <c r="O194" s="71">
        <v>5</v>
      </c>
      <c r="P194" s="71">
        <v>4</v>
      </c>
      <c r="Q194" s="71">
        <v>5</v>
      </c>
      <c r="R194" s="71">
        <v>4</v>
      </c>
      <c r="S194" s="75">
        <v>4</v>
      </c>
      <c r="T194" s="34">
        <f>IF(COUNTIF(B194:S194,"&gt;0")=18,SUM(B194:S194),"")</f>
        <v>82</v>
      </c>
      <c r="U194" s="100">
        <v>39936</v>
      </c>
      <c r="V194" s="35" t="s">
        <v>431</v>
      </c>
      <c r="W194" s="53">
        <v>2</v>
      </c>
      <c r="X194" s="12" t="s">
        <v>270</v>
      </c>
      <c r="Y194" s="11" t="s">
        <v>271</v>
      </c>
      <c r="Z194" s="11">
        <v>20414</v>
      </c>
      <c r="AA194" s="11">
        <v>17.3</v>
      </c>
      <c r="AB194" s="11" t="s">
        <v>272</v>
      </c>
      <c r="AC194" s="11">
        <v>38</v>
      </c>
      <c r="AD194" s="11">
        <v>16.7</v>
      </c>
      <c r="AE194" s="11"/>
      <c r="AF194" s="18"/>
    </row>
    <row r="195" spans="1:32" ht="34.5" customHeight="1" thickBot="1">
      <c r="A195">
        <v>181</v>
      </c>
      <c r="B195" s="71">
        <v>4</v>
      </c>
      <c r="C195" s="72">
        <v>5</v>
      </c>
      <c r="D195" s="72">
        <v>6</v>
      </c>
      <c r="E195" s="73">
        <v>8</v>
      </c>
      <c r="F195" s="72">
        <v>6</v>
      </c>
      <c r="G195" s="75">
        <v>3</v>
      </c>
      <c r="H195" s="72">
        <v>6</v>
      </c>
      <c r="I195" s="72">
        <v>5</v>
      </c>
      <c r="J195" s="72">
        <v>6</v>
      </c>
      <c r="K195" s="71">
        <v>4</v>
      </c>
      <c r="L195" s="73">
        <v>6</v>
      </c>
      <c r="M195" s="74">
        <v>8</v>
      </c>
      <c r="N195" s="71">
        <v>6</v>
      </c>
      <c r="O195" s="71">
        <v>5</v>
      </c>
      <c r="P195" s="72">
        <v>5</v>
      </c>
      <c r="Q195" s="72">
        <v>6</v>
      </c>
      <c r="R195" s="73">
        <v>6</v>
      </c>
      <c r="S195" s="75">
        <v>4</v>
      </c>
      <c r="T195" s="34">
        <f>IF(COUNTIF(B195:S195,"&gt;0")=18,SUM(B195:S195),"")</f>
        <v>99</v>
      </c>
      <c r="U195" s="100">
        <v>39936</v>
      </c>
      <c r="V195" s="35" t="s">
        <v>431</v>
      </c>
      <c r="W195" s="54">
        <v>3</v>
      </c>
      <c r="X195" s="10" t="s">
        <v>273</v>
      </c>
      <c r="Y195" s="9" t="s">
        <v>6</v>
      </c>
      <c r="Z195" s="9">
        <v>1130263</v>
      </c>
      <c r="AA195" s="9">
        <v>31.7</v>
      </c>
      <c r="AB195" s="9" t="s">
        <v>274</v>
      </c>
      <c r="AC195" s="9">
        <v>38</v>
      </c>
      <c r="AD195" s="9">
        <v>30.7</v>
      </c>
      <c r="AE195" s="9"/>
      <c r="AF195" s="20"/>
    </row>
    <row r="196" spans="1:32" ht="34.5" customHeight="1" thickBot="1">
      <c r="A196">
        <v>182</v>
      </c>
      <c r="B196" s="71">
        <v>4</v>
      </c>
      <c r="C196" s="73">
        <v>6</v>
      </c>
      <c r="D196" s="72">
        <v>6</v>
      </c>
      <c r="E196" s="72">
        <v>7</v>
      </c>
      <c r="F196" s="72">
        <v>6</v>
      </c>
      <c r="G196" s="72">
        <v>5</v>
      </c>
      <c r="H196" s="75">
        <v>4</v>
      </c>
      <c r="I196" s="71">
        <v>4</v>
      </c>
      <c r="J196" s="71">
        <v>5</v>
      </c>
      <c r="K196" s="73">
        <v>6</v>
      </c>
      <c r="L196" s="71">
        <v>4</v>
      </c>
      <c r="M196" s="72">
        <v>6</v>
      </c>
      <c r="N196" s="72">
        <v>7</v>
      </c>
      <c r="O196" s="71">
        <v>5</v>
      </c>
      <c r="P196" s="71">
        <v>4</v>
      </c>
      <c r="Q196" s="73">
        <v>7</v>
      </c>
      <c r="R196" s="74">
        <v>8</v>
      </c>
      <c r="S196" s="72">
        <v>6</v>
      </c>
      <c r="T196" s="34">
        <f>IF(COUNTIF(B196:S196,"&gt;0")=18,SUM(B196:S196),"")</f>
        <v>100</v>
      </c>
      <c r="U196" s="100">
        <v>39936</v>
      </c>
      <c r="V196" s="35" t="s">
        <v>431</v>
      </c>
      <c r="W196" s="53">
        <v>4</v>
      </c>
      <c r="X196" s="12" t="s">
        <v>275</v>
      </c>
      <c r="Y196" s="11" t="s">
        <v>276</v>
      </c>
      <c r="Z196" s="11">
        <v>781325</v>
      </c>
      <c r="AA196" s="11">
        <v>33</v>
      </c>
      <c r="AB196" s="11" t="s">
        <v>277</v>
      </c>
      <c r="AC196" s="11">
        <v>38</v>
      </c>
      <c r="AD196" s="11">
        <v>32</v>
      </c>
      <c r="AE196" s="11"/>
      <c r="AF196" s="18"/>
    </row>
    <row r="197" spans="1:32" ht="34.5" customHeight="1" thickBot="1">
      <c r="A197">
        <v>183</v>
      </c>
      <c r="B197" s="71">
        <v>4</v>
      </c>
      <c r="C197" s="72">
        <v>5</v>
      </c>
      <c r="D197" s="75">
        <v>4</v>
      </c>
      <c r="E197" s="74">
        <v>9</v>
      </c>
      <c r="F197" s="73">
        <v>7</v>
      </c>
      <c r="G197" s="71">
        <v>4</v>
      </c>
      <c r="H197" s="75">
        <v>4</v>
      </c>
      <c r="I197" s="72">
        <v>5</v>
      </c>
      <c r="J197" s="72">
        <v>6</v>
      </c>
      <c r="K197" s="71">
        <v>4</v>
      </c>
      <c r="L197" s="71">
        <v>4</v>
      </c>
      <c r="M197" s="72">
        <v>6</v>
      </c>
      <c r="N197" s="72">
        <v>7</v>
      </c>
      <c r="O197" s="73">
        <v>7</v>
      </c>
      <c r="P197" s="72">
        <v>5</v>
      </c>
      <c r="Q197" s="71">
        <v>5</v>
      </c>
      <c r="R197" s="72">
        <v>5</v>
      </c>
      <c r="S197" s="75">
        <v>4</v>
      </c>
      <c r="T197" s="34">
        <f>IF(COUNTIF(B197:S197,"&gt;0")=18,SUM(B197:S197),"")</f>
        <v>95</v>
      </c>
      <c r="U197" s="100">
        <v>39936</v>
      </c>
      <c r="V197" s="35" t="s">
        <v>431</v>
      </c>
      <c r="W197" s="54">
        <v>5</v>
      </c>
      <c r="X197" s="10" t="s">
        <v>278</v>
      </c>
      <c r="Y197" s="9" t="s">
        <v>92</v>
      </c>
      <c r="Z197" s="9">
        <v>611096</v>
      </c>
      <c r="AA197" s="9">
        <v>27.5</v>
      </c>
      <c r="AB197" s="9" t="s">
        <v>279</v>
      </c>
      <c r="AC197" s="9">
        <v>37</v>
      </c>
      <c r="AD197" s="9">
        <v>27</v>
      </c>
      <c r="AE197" s="9"/>
      <c r="AF197" s="20"/>
    </row>
    <row r="198" spans="1:32" ht="34.5" customHeight="1" thickBot="1">
      <c r="A198">
        <v>184</v>
      </c>
      <c r="B198" s="71">
        <v>4</v>
      </c>
      <c r="C198" s="71">
        <v>4</v>
      </c>
      <c r="D198" s="71">
        <v>5</v>
      </c>
      <c r="E198" s="71">
        <v>6</v>
      </c>
      <c r="F198" s="75">
        <v>4</v>
      </c>
      <c r="G198" s="71">
        <v>4</v>
      </c>
      <c r="H198" s="75">
        <v>4</v>
      </c>
      <c r="I198" s="72">
        <v>5</v>
      </c>
      <c r="J198" s="75">
        <v>4</v>
      </c>
      <c r="K198" s="71">
        <v>4</v>
      </c>
      <c r="L198" s="75">
        <v>3</v>
      </c>
      <c r="M198" s="71">
        <v>5</v>
      </c>
      <c r="N198" s="71">
        <v>6</v>
      </c>
      <c r="O198" s="73">
        <v>7</v>
      </c>
      <c r="P198" s="71">
        <v>4</v>
      </c>
      <c r="Q198" s="77">
        <v>3</v>
      </c>
      <c r="R198" s="75">
        <v>3</v>
      </c>
      <c r="S198" s="75">
        <v>4</v>
      </c>
      <c r="T198" s="34">
        <f>IF(COUNTIF(B198:S198,"&gt;0")=18,SUM(B198:S198),"")</f>
        <v>79</v>
      </c>
      <c r="U198" s="100">
        <v>39936</v>
      </c>
      <c r="V198" s="35" t="s">
        <v>431</v>
      </c>
      <c r="W198" s="53">
        <v>6</v>
      </c>
      <c r="X198" s="12" t="s">
        <v>18</v>
      </c>
      <c r="Y198" s="11" t="s">
        <v>14</v>
      </c>
      <c r="Z198" s="11">
        <v>350462</v>
      </c>
      <c r="AA198" s="11">
        <v>11.9</v>
      </c>
      <c r="AB198" s="11" t="s">
        <v>280</v>
      </c>
      <c r="AC198" s="11">
        <v>36</v>
      </c>
      <c r="AD198" s="11">
        <v>11.9</v>
      </c>
      <c r="AE198" s="11"/>
      <c r="AF198" s="18"/>
    </row>
    <row r="199" spans="1:32" ht="34.5" customHeight="1" thickBot="1">
      <c r="A199">
        <v>185</v>
      </c>
      <c r="B199" s="71">
        <v>4</v>
      </c>
      <c r="C199" s="75">
        <v>3</v>
      </c>
      <c r="D199" s="71">
        <v>5</v>
      </c>
      <c r="E199" s="71">
        <v>6</v>
      </c>
      <c r="F199" s="71">
        <v>5</v>
      </c>
      <c r="G199" s="73">
        <v>6</v>
      </c>
      <c r="H199" s="72">
        <v>6</v>
      </c>
      <c r="I199" s="72">
        <v>5</v>
      </c>
      <c r="J199" s="77">
        <v>3</v>
      </c>
      <c r="K199" s="73">
        <v>6</v>
      </c>
      <c r="L199" s="72">
        <v>5</v>
      </c>
      <c r="M199" s="71">
        <v>5</v>
      </c>
      <c r="N199" s="72">
        <v>7</v>
      </c>
      <c r="O199" s="72">
        <v>6</v>
      </c>
      <c r="P199" s="72">
        <v>5</v>
      </c>
      <c r="Q199" s="75">
        <v>4</v>
      </c>
      <c r="R199" s="72">
        <v>5</v>
      </c>
      <c r="S199" s="71">
        <v>5</v>
      </c>
      <c r="T199" s="34">
        <f>IF(COUNTIF(B199:S199,"&gt;0")=18,SUM(B199:S199),"")</f>
        <v>91</v>
      </c>
      <c r="U199" s="100">
        <v>39936</v>
      </c>
      <c r="V199" s="35" t="s">
        <v>431</v>
      </c>
      <c r="W199" s="54">
        <v>7</v>
      </c>
      <c r="X199" s="10" t="s">
        <v>281</v>
      </c>
      <c r="Y199" s="9" t="s">
        <v>282</v>
      </c>
      <c r="Z199" s="9">
        <v>890728</v>
      </c>
      <c r="AA199" s="9">
        <v>22.5</v>
      </c>
      <c r="AB199" s="9" t="s">
        <v>283</v>
      </c>
      <c r="AC199" s="9">
        <v>35</v>
      </c>
      <c r="AD199" s="9">
        <v>22.5</v>
      </c>
      <c r="AE199" s="9"/>
      <c r="AF199" s="20"/>
    </row>
    <row r="200" spans="1:32" ht="34.5" customHeight="1" thickBot="1">
      <c r="A200">
        <v>186</v>
      </c>
      <c r="B200" s="71">
        <v>4</v>
      </c>
      <c r="C200" s="74">
        <v>7</v>
      </c>
      <c r="D200" s="71">
        <v>5</v>
      </c>
      <c r="E200" s="72">
        <v>7</v>
      </c>
      <c r="F200" s="71">
        <v>5</v>
      </c>
      <c r="G200" s="71">
        <v>4</v>
      </c>
      <c r="H200" s="71">
        <v>5</v>
      </c>
      <c r="I200" s="75">
        <v>3</v>
      </c>
      <c r="J200" s="73">
        <v>7</v>
      </c>
      <c r="K200" s="71">
        <v>4</v>
      </c>
      <c r="L200" s="72">
        <v>5</v>
      </c>
      <c r="M200" s="74">
        <v>8</v>
      </c>
      <c r="N200" s="71">
        <v>6</v>
      </c>
      <c r="O200" s="71">
        <v>5</v>
      </c>
      <c r="P200" s="72">
        <v>5</v>
      </c>
      <c r="Q200" s="71">
        <v>5</v>
      </c>
      <c r="R200" s="72">
        <v>5</v>
      </c>
      <c r="S200" s="77">
        <v>3</v>
      </c>
      <c r="T200" s="34">
        <f>IF(COUNTIF(B200:S200,"&gt;0")=18,SUM(B200:S200),"")</f>
        <v>93</v>
      </c>
      <c r="U200" s="100">
        <v>39936</v>
      </c>
      <c r="V200" s="35" t="s">
        <v>431</v>
      </c>
      <c r="W200" s="53">
        <v>8</v>
      </c>
      <c r="X200" s="12" t="s">
        <v>44</v>
      </c>
      <c r="Y200" s="11" t="s">
        <v>14</v>
      </c>
      <c r="Z200" s="11">
        <v>350458</v>
      </c>
      <c r="AA200" s="11">
        <v>21</v>
      </c>
      <c r="AB200" s="11" t="s">
        <v>284</v>
      </c>
      <c r="AC200" s="11">
        <v>34</v>
      </c>
      <c r="AD200" s="11">
        <v>21</v>
      </c>
      <c r="AE200" s="11"/>
      <c r="AF200" s="18"/>
    </row>
    <row r="201" spans="1:32" ht="34.5" customHeight="1" thickBot="1">
      <c r="A201">
        <v>187</v>
      </c>
      <c r="B201" s="71">
        <v>4</v>
      </c>
      <c r="C201" s="72">
        <v>5</v>
      </c>
      <c r="D201" s="72">
        <v>6</v>
      </c>
      <c r="E201" s="72">
        <v>7</v>
      </c>
      <c r="F201" s="75">
        <v>4</v>
      </c>
      <c r="G201" s="72">
        <v>5</v>
      </c>
      <c r="H201" s="71">
        <v>5</v>
      </c>
      <c r="I201" s="72">
        <v>5</v>
      </c>
      <c r="J201" s="75">
        <v>4</v>
      </c>
      <c r="K201" s="71">
        <v>4</v>
      </c>
      <c r="L201" s="72">
        <v>5</v>
      </c>
      <c r="M201" s="74">
        <v>8</v>
      </c>
      <c r="N201" s="71">
        <v>6</v>
      </c>
      <c r="O201" s="75">
        <v>4</v>
      </c>
      <c r="P201" s="71">
        <v>4</v>
      </c>
      <c r="Q201" s="72">
        <v>6</v>
      </c>
      <c r="R201" s="71">
        <v>4</v>
      </c>
      <c r="S201" s="75">
        <v>4</v>
      </c>
      <c r="T201" s="34">
        <f>IF(COUNTIF(B201:S201,"&gt;0")=18,SUM(B201:S201),"")</f>
        <v>90</v>
      </c>
      <c r="U201" s="100">
        <v>39936</v>
      </c>
      <c r="V201" s="35" t="s">
        <v>431</v>
      </c>
      <c r="W201" s="54">
        <v>9</v>
      </c>
      <c r="X201" s="10" t="s">
        <v>48</v>
      </c>
      <c r="Y201" s="9" t="s">
        <v>14</v>
      </c>
      <c r="Z201" s="9">
        <v>350013</v>
      </c>
      <c r="AA201" s="9">
        <v>20.100000000000001</v>
      </c>
      <c r="AB201" s="9" t="s">
        <v>285</v>
      </c>
      <c r="AC201" s="9">
        <v>34</v>
      </c>
      <c r="AD201" s="9">
        <v>20.100000000000001</v>
      </c>
      <c r="AE201" s="9"/>
      <c r="AF201" s="20"/>
    </row>
    <row r="202" spans="1:32" ht="34.5" customHeight="1" thickBot="1">
      <c r="A202">
        <v>188</v>
      </c>
      <c r="B202" s="71">
        <v>4</v>
      </c>
      <c r="C202" s="71">
        <v>4</v>
      </c>
      <c r="D202" s="73">
        <v>7</v>
      </c>
      <c r="E202" s="75">
        <v>5</v>
      </c>
      <c r="F202" s="72">
        <v>6</v>
      </c>
      <c r="G202" s="71">
        <v>4</v>
      </c>
      <c r="H202" s="77">
        <v>3</v>
      </c>
      <c r="I202" s="75">
        <v>3</v>
      </c>
      <c r="J202" s="75">
        <v>4</v>
      </c>
      <c r="K202" s="71">
        <v>4</v>
      </c>
      <c r="L202" s="72">
        <v>5</v>
      </c>
      <c r="M202" s="71">
        <v>5</v>
      </c>
      <c r="N202" s="72">
        <v>7</v>
      </c>
      <c r="O202" s="77">
        <v>3</v>
      </c>
      <c r="P202" s="71">
        <v>4</v>
      </c>
      <c r="Q202" s="71">
        <v>5</v>
      </c>
      <c r="R202" s="75">
        <v>3</v>
      </c>
      <c r="S202" s="71">
        <v>5</v>
      </c>
      <c r="T202" s="34">
        <f>IF(COUNTIF(B202:S202,"&gt;0")=18,SUM(B202:S202),"")</f>
        <v>81</v>
      </c>
      <c r="U202" s="100">
        <v>39936</v>
      </c>
      <c r="V202" s="35" t="s">
        <v>431</v>
      </c>
      <c r="W202" s="53">
        <v>10</v>
      </c>
      <c r="X202" s="12" t="s">
        <v>286</v>
      </c>
      <c r="Y202" s="11" t="s">
        <v>14</v>
      </c>
      <c r="Z202" s="11">
        <v>350123</v>
      </c>
      <c r="AA202" s="11">
        <v>12.3</v>
      </c>
      <c r="AB202" s="11" t="s">
        <v>287</v>
      </c>
      <c r="AC202" s="11">
        <v>34</v>
      </c>
      <c r="AD202" s="11">
        <v>12.3</v>
      </c>
      <c r="AE202" s="11"/>
      <c r="AF202" s="18"/>
    </row>
    <row r="203" spans="1:32" ht="34.5" customHeight="1" thickBot="1">
      <c r="A203">
        <v>189</v>
      </c>
      <c r="B203" s="71">
        <v>4</v>
      </c>
      <c r="C203" s="71">
        <v>4</v>
      </c>
      <c r="D203" s="74">
        <v>9</v>
      </c>
      <c r="E203" s="71">
        <v>6</v>
      </c>
      <c r="F203" s="72">
        <v>6</v>
      </c>
      <c r="G203" s="71">
        <v>4</v>
      </c>
      <c r="H203" s="75">
        <v>4</v>
      </c>
      <c r="I203" s="75">
        <v>3</v>
      </c>
      <c r="J203" s="75">
        <v>4</v>
      </c>
      <c r="K203" s="71">
        <v>4</v>
      </c>
      <c r="L203" s="73">
        <v>6</v>
      </c>
      <c r="M203" s="73">
        <v>7</v>
      </c>
      <c r="N203" s="71">
        <v>6</v>
      </c>
      <c r="O203" s="72">
        <v>6</v>
      </c>
      <c r="P203" s="71">
        <v>4</v>
      </c>
      <c r="Q203" s="75">
        <v>4</v>
      </c>
      <c r="R203" s="71">
        <v>4</v>
      </c>
      <c r="S203" s="73">
        <v>7</v>
      </c>
      <c r="T203" s="34">
        <f>IF(COUNTIF(B203:S203,"&gt;0")=18,SUM(B203:S203),"")</f>
        <v>92</v>
      </c>
      <c r="U203" s="100">
        <v>39936</v>
      </c>
      <c r="V203" s="35" t="s">
        <v>431</v>
      </c>
      <c r="W203" s="54">
        <v>11</v>
      </c>
      <c r="X203" s="10" t="s">
        <v>26</v>
      </c>
      <c r="Y203" s="9" t="s">
        <v>14</v>
      </c>
      <c r="Z203" s="9">
        <v>350494</v>
      </c>
      <c r="AA203" s="9">
        <v>20.5</v>
      </c>
      <c r="AB203" s="9" t="s">
        <v>288</v>
      </c>
      <c r="AC203" s="9">
        <v>34</v>
      </c>
      <c r="AD203" s="9">
        <v>20.5</v>
      </c>
      <c r="AE203" s="9"/>
      <c r="AF203" s="20"/>
    </row>
    <row r="204" spans="1:32" ht="34.5" customHeight="1" thickBot="1">
      <c r="A204">
        <v>190</v>
      </c>
      <c r="B204" s="71">
        <v>4</v>
      </c>
      <c r="C204" s="71">
        <v>4</v>
      </c>
      <c r="D204" s="73">
        <v>7</v>
      </c>
      <c r="E204" s="72">
        <v>7</v>
      </c>
      <c r="F204" s="75">
        <v>4</v>
      </c>
      <c r="G204" s="71">
        <v>4</v>
      </c>
      <c r="H204" s="75">
        <v>4</v>
      </c>
      <c r="I204" s="71">
        <v>4</v>
      </c>
      <c r="J204" s="75">
        <v>4</v>
      </c>
      <c r="K204" s="75">
        <v>3</v>
      </c>
      <c r="L204" s="72">
        <v>5</v>
      </c>
      <c r="M204" s="72">
        <v>6</v>
      </c>
      <c r="N204" s="75">
        <v>5</v>
      </c>
      <c r="O204" s="71">
        <v>5</v>
      </c>
      <c r="P204" s="71">
        <v>4</v>
      </c>
      <c r="Q204" s="71">
        <v>5</v>
      </c>
      <c r="R204" s="72">
        <v>5</v>
      </c>
      <c r="S204" s="75">
        <v>4</v>
      </c>
      <c r="T204" s="34">
        <f>IF(COUNTIF(B204:S204,"&gt;0")=18,SUM(B204:S204),"")</f>
        <v>84</v>
      </c>
      <c r="U204" s="100">
        <v>39936</v>
      </c>
      <c r="V204" s="35" t="s">
        <v>431</v>
      </c>
      <c r="W204" s="53">
        <v>12</v>
      </c>
      <c r="X204" s="12" t="s">
        <v>112</v>
      </c>
      <c r="Y204" s="11" t="s">
        <v>14</v>
      </c>
      <c r="Z204" s="11">
        <v>350234</v>
      </c>
      <c r="AA204" s="11">
        <v>14.3</v>
      </c>
      <c r="AB204" s="11" t="s">
        <v>289</v>
      </c>
      <c r="AC204" s="11">
        <v>33</v>
      </c>
      <c r="AD204" s="11">
        <v>14.3</v>
      </c>
      <c r="AE204" s="11"/>
      <c r="AF204" s="18"/>
    </row>
    <row r="205" spans="1:32" ht="34.5" customHeight="1" thickBot="1">
      <c r="A205">
        <v>191</v>
      </c>
      <c r="B205" s="72">
        <v>5</v>
      </c>
      <c r="C205" s="73">
        <v>6</v>
      </c>
      <c r="D205" s="71">
        <v>5</v>
      </c>
      <c r="E205" s="75">
        <v>5</v>
      </c>
      <c r="F205" s="72">
        <v>6</v>
      </c>
      <c r="G205" s="71">
        <v>4</v>
      </c>
      <c r="H205" s="77">
        <v>3</v>
      </c>
      <c r="I205" s="72">
        <v>5</v>
      </c>
      <c r="J205" s="75">
        <v>4</v>
      </c>
      <c r="K205" s="75">
        <v>3</v>
      </c>
      <c r="L205" s="77">
        <v>2</v>
      </c>
      <c r="M205" s="72">
        <v>6</v>
      </c>
      <c r="N205" s="73">
        <v>8</v>
      </c>
      <c r="O205" s="73">
        <v>7</v>
      </c>
      <c r="P205" s="71">
        <v>4</v>
      </c>
      <c r="Q205" s="72">
        <v>6</v>
      </c>
      <c r="R205" s="71">
        <v>4</v>
      </c>
      <c r="S205" s="72">
        <v>6</v>
      </c>
      <c r="T205" s="34">
        <f>IF(COUNTIF(B205:S205,"&gt;0")=18,SUM(B205:S205),"")</f>
        <v>89</v>
      </c>
      <c r="U205" s="100">
        <v>39936</v>
      </c>
      <c r="V205" s="35" t="s">
        <v>431</v>
      </c>
      <c r="W205" s="54">
        <v>13</v>
      </c>
      <c r="X205" s="10" t="s">
        <v>290</v>
      </c>
      <c r="Y205" s="9" t="s">
        <v>14</v>
      </c>
      <c r="Z205" s="9">
        <v>350129</v>
      </c>
      <c r="AA205" s="9">
        <v>18.7</v>
      </c>
      <c r="AB205" s="9" t="s">
        <v>291</v>
      </c>
      <c r="AC205" s="9">
        <v>33</v>
      </c>
      <c r="AD205" s="9">
        <v>18.7</v>
      </c>
      <c r="AE205" s="9"/>
      <c r="AF205" s="20"/>
    </row>
    <row r="206" spans="1:32" ht="34.5" customHeight="1" thickBot="1">
      <c r="A206">
        <v>192</v>
      </c>
      <c r="B206" s="75">
        <v>3</v>
      </c>
      <c r="C206" s="74">
        <v>7</v>
      </c>
      <c r="D206" s="74">
        <v>8</v>
      </c>
      <c r="E206" s="71">
        <v>6</v>
      </c>
      <c r="F206" s="75">
        <v>4</v>
      </c>
      <c r="G206" s="71">
        <v>4</v>
      </c>
      <c r="H206" s="71">
        <v>5</v>
      </c>
      <c r="I206" s="71">
        <v>4</v>
      </c>
      <c r="J206" s="75">
        <v>4</v>
      </c>
      <c r="K206" s="71">
        <v>4</v>
      </c>
      <c r="L206" s="74">
        <v>7</v>
      </c>
      <c r="M206" s="73">
        <v>7</v>
      </c>
      <c r="N206" s="75">
        <v>5</v>
      </c>
      <c r="O206" s="75">
        <v>4</v>
      </c>
      <c r="P206" s="72">
        <v>5</v>
      </c>
      <c r="Q206" s="72">
        <v>6</v>
      </c>
      <c r="R206" s="75">
        <v>3</v>
      </c>
      <c r="S206" s="73">
        <v>7</v>
      </c>
      <c r="T206" s="34">
        <f>IF(COUNTIF(B206:S206,"&gt;0")=18,SUM(B206:S206),"")</f>
        <v>93</v>
      </c>
      <c r="U206" s="100">
        <v>39936</v>
      </c>
      <c r="V206" s="35" t="s">
        <v>431</v>
      </c>
      <c r="W206" s="53">
        <v>14</v>
      </c>
      <c r="X206" s="12" t="s">
        <v>292</v>
      </c>
      <c r="Y206" s="11" t="s">
        <v>14</v>
      </c>
      <c r="Z206" s="11">
        <v>350100</v>
      </c>
      <c r="AA206" s="11">
        <v>19.899999999999999</v>
      </c>
      <c r="AB206" s="11" t="s">
        <v>89</v>
      </c>
      <c r="AC206" s="11">
        <v>33</v>
      </c>
      <c r="AD206" s="11">
        <v>19.899999999999999</v>
      </c>
      <c r="AE206" s="11"/>
      <c r="AF206" s="18"/>
    </row>
    <row r="207" spans="1:32" ht="34.5" customHeight="1" thickBot="1">
      <c r="A207">
        <v>193</v>
      </c>
      <c r="B207" s="81" t="s">
        <v>0</v>
      </c>
      <c r="C207" s="71">
        <v>4</v>
      </c>
      <c r="D207" s="81" t="s">
        <v>0</v>
      </c>
      <c r="E207" s="72">
        <v>7</v>
      </c>
      <c r="F207" s="81" t="s">
        <v>0</v>
      </c>
      <c r="G207" s="72">
        <v>5</v>
      </c>
      <c r="H207" s="71">
        <v>5</v>
      </c>
      <c r="I207" s="75">
        <v>3</v>
      </c>
      <c r="J207" s="77">
        <v>3</v>
      </c>
      <c r="K207" s="75">
        <v>3</v>
      </c>
      <c r="L207" s="71">
        <v>4</v>
      </c>
      <c r="M207" s="73">
        <v>7</v>
      </c>
      <c r="N207" s="71">
        <v>6</v>
      </c>
      <c r="O207" s="75">
        <v>4</v>
      </c>
      <c r="P207" s="85">
        <v>1</v>
      </c>
      <c r="Q207" s="72">
        <v>6</v>
      </c>
      <c r="R207" s="73">
        <v>6</v>
      </c>
      <c r="S207" s="75">
        <v>4</v>
      </c>
      <c r="T207" s="34" t="str">
        <f>IF(COUNTIF(B207:S207,"&gt;0")=18,SUM(B207:S207),"")</f>
        <v/>
      </c>
      <c r="U207" s="100">
        <v>39936</v>
      </c>
      <c r="V207" s="35" t="s">
        <v>431</v>
      </c>
      <c r="W207" s="54">
        <v>15</v>
      </c>
      <c r="X207" s="10" t="s">
        <v>222</v>
      </c>
      <c r="Y207" s="9" t="s">
        <v>14</v>
      </c>
      <c r="Z207" s="9">
        <v>350239</v>
      </c>
      <c r="AA207" s="9">
        <v>16.899999999999999</v>
      </c>
      <c r="AB207" s="9" t="s">
        <v>15</v>
      </c>
      <c r="AC207" s="9">
        <v>32</v>
      </c>
      <c r="AD207" s="9">
        <v>17</v>
      </c>
      <c r="AE207" s="9"/>
      <c r="AF207" s="20"/>
    </row>
    <row r="208" spans="1:32" ht="34.5" customHeight="1" thickBot="1">
      <c r="A208">
        <v>194</v>
      </c>
      <c r="B208" s="71">
        <v>4</v>
      </c>
      <c r="C208" s="71">
        <v>4</v>
      </c>
      <c r="D208" s="74">
        <v>10</v>
      </c>
      <c r="E208" s="72">
        <v>7</v>
      </c>
      <c r="F208" s="71">
        <v>5</v>
      </c>
      <c r="G208" s="75">
        <v>3</v>
      </c>
      <c r="H208" s="75">
        <v>4</v>
      </c>
      <c r="I208" s="71">
        <v>4</v>
      </c>
      <c r="J208" s="77">
        <v>3</v>
      </c>
      <c r="K208" s="75">
        <v>3</v>
      </c>
      <c r="L208" s="72">
        <v>5</v>
      </c>
      <c r="M208" s="72">
        <v>6</v>
      </c>
      <c r="N208" s="71">
        <v>6</v>
      </c>
      <c r="O208" s="71">
        <v>5</v>
      </c>
      <c r="P208" s="71">
        <v>4</v>
      </c>
      <c r="Q208" s="71">
        <v>5</v>
      </c>
      <c r="R208" s="75">
        <v>3</v>
      </c>
      <c r="S208" s="71">
        <v>5</v>
      </c>
      <c r="T208" s="34">
        <f>IF(COUNTIF(B208:S208,"&gt;0")=18,SUM(B208:S208),"")</f>
        <v>86</v>
      </c>
      <c r="U208" s="100">
        <v>39936</v>
      </c>
      <c r="V208" s="35" t="s">
        <v>431</v>
      </c>
      <c r="W208" s="53">
        <v>16</v>
      </c>
      <c r="X208" s="12" t="s">
        <v>28</v>
      </c>
      <c r="Y208" s="11" t="s">
        <v>14</v>
      </c>
      <c r="Z208" s="11">
        <v>350233</v>
      </c>
      <c r="AA208" s="11">
        <v>12.8</v>
      </c>
      <c r="AB208" s="11" t="s">
        <v>241</v>
      </c>
      <c r="AC208" s="11">
        <v>32</v>
      </c>
      <c r="AD208" s="11">
        <v>12.9</v>
      </c>
      <c r="AE208" s="11"/>
      <c r="AF208" s="18"/>
    </row>
    <row r="209" spans="1:32" ht="34.5" customHeight="1" thickBot="1">
      <c r="A209">
        <v>195</v>
      </c>
      <c r="B209" s="72">
        <v>5</v>
      </c>
      <c r="C209" s="73">
        <v>6</v>
      </c>
      <c r="D209" s="73">
        <v>7</v>
      </c>
      <c r="E209" s="71">
        <v>6</v>
      </c>
      <c r="F209" s="72">
        <v>6</v>
      </c>
      <c r="G209" s="71">
        <v>4</v>
      </c>
      <c r="H209" s="75">
        <v>4</v>
      </c>
      <c r="I209" s="72">
        <v>5</v>
      </c>
      <c r="J209" s="71">
        <v>5</v>
      </c>
      <c r="K209" s="73">
        <v>6</v>
      </c>
      <c r="L209" s="72">
        <v>5</v>
      </c>
      <c r="M209" s="71">
        <v>5</v>
      </c>
      <c r="N209" s="72">
        <v>7</v>
      </c>
      <c r="O209" s="72">
        <v>6</v>
      </c>
      <c r="P209" s="75">
        <v>3</v>
      </c>
      <c r="Q209" s="71">
        <v>5</v>
      </c>
      <c r="R209" s="72">
        <v>5</v>
      </c>
      <c r="S209" s="78" t="s">
        <v>0</v>
      </c>
      <c r="T209" s="34" t="str">
        <f>IF(COUNTIF(B209:S209,"&gt;0")=18,SUM(B209:S209),"")</f>
        <v/>
      </c>
      <c r="U209" s="100">
        <v>39936</v>
      </c>
      <c r="V209" s="35" t="s">
        <v>431</v>
      </c>
      <c r="W209" s="54">
        <v>17</v>
      </c>
      <c r="X209" s="10" t="s">
        <v>180</v>
      </c>
      <c r="Y209" s="9" t="s">
        <v>14</v>
      </c>
      <c r="Z209" s="9">
        <v>350504</v>
      </c>
      <c r="AA209" s="9">
        <v>24.6</v>
      </c>
      <c r="AB209" s="9" t="s">
        <v>15</v>
      </c>
      <c r="AC209" s="9">
        <v>32</v>
      </c>
      <c r="AD209" s="9">
        <v>24.6</v>
      </c>
      <c r="AE209" s="9"/>
      <c r="AF209" s="20"/>
    </row>
    <row r="210" spans="1:32" ht="34.5" customHeight="1" thickBot="1">
      <c r="A210">
        <v>196</v>
      </c>
      <c r="B210" s="71">
        <v>4</v>
      </c>
      <c r="C210" s="71">
        <v>4</v>
      </c>
      <c r="D210" s="71">
        <v>5</v>
      </c>
      <c r="E210" s="71">
        <v>6</v>
      </c>
      <c r="F210" s="74">
        <v>8</v>
      </c>
      <c r="G210" s="72">
        <v>5</v>
      </c>
      <c r="H210" s="75">
        <v>4</v>
      </c>
      <c r="I210" s="72">
        <v>5</v>
      </c>
      <c r="J210" s="75">
        <v>4</v>
      </c>
      <c r="K210" s="72">
        <v>5</v>
      </c>
      <c r="L210" s="72">
        <v>5</v>
      </c>
      <c r="M210" s="73">
        <v>7</v>
      </c>
      <c r="N210" s="72">
        <v>7</v>
      </c>
      <c r="O210" s="71">
        <v>5</v>
      </c>
      <c r="P210" s="71">
        <v>4</v>
      </c>
      <c r="Q210" s="71">
        <v>5</v>
      </c>
      <c r="R210" s="71">
        <v>4</v>
      </c>
      <c r="S210" s="73">
        <v>7</v>
      </c>
      <c r="T210" s="34">
        <f>IF(COUNTIF(B210:S210,"&gt;0")=18,SUM(B210:S210),"")</f>
        <v>94</v>
      </c>
      <c r="U210" s="100">
        <v>39936</v>
      </c>
      <c r="V210" s="35" t="s">
        <v>431</v>
      </c>
      <c r="W210" s="53">
        <v>18</v>
      </c>
      <c r="X210" s="12" t="s">
        <v>20</v>
      </c>
      <c r="Y210" s="11" t="s">
        <v>14</v>
      </c>
      <c r="Z210" s="11">
        <v>350771</v>
      </c>
      <c r="AA210" s="11">
        <v>21.1</v>
      </c>
      <c r="AB210" s="11" t="s">
        <v>179</v>
      </c>
      <c r="AC210" s="11">
        <v>32</v>
      </c>
      <c r="AD210" s="11">
        <v>21.1</v>
      </c>
      <c r="AE210" s="11"/>
      <c r="AF210" s="18"/>
    </row>
    <row r="211" spans="1:32" ht="34.5" customHeight="1" thickBot="1">
      <c r="A211">
        <v>197</v>
      </c>
      <c r="B211" s="74">
        <v>7</v>
      </c>
      <c r="C211" s="81" t="s">
        <v>0</v>
      </c>
      <c r="D211" s="73">
        <v>7</v>
      </c>
      <c r="E211" s="81" t="s">
        <v>0</v>
      </c>
      <c r="F211" s="71">
        <v>5</v>
      </c>
      <c r="G211" s="71">
        <v>4</v>
      </c>
      <c r="H211" s="71">
        <v>5</v>
      </c>
      <c r="I211" s="72">
        <v>5</v>
      </c>
      <c r="J211" s="72">
        <v>6</v>
      </c>
      <c r="K211" s="72">
        <v>5</v>
      </c>
      <c r="L211" s="74">
        <v>8</v>
      </c>
      <c r="M211" s="73">
        <v>7</v>
      </c>
      <c r="N211" s="72">
        <v>7</v>
      </c>
      <c r="O211" s="72">
        <v>6</v>
      </c>
      <c r="P211" s="72">
        <v>5</v>
      </c>
      <c r="Q211" s="71">
        <v>5</v>
      </c>
      <c r="R211" s="72">
        <v>5</v>
      </c>
      <c r="S211" s="82" t="s">
        <v>0</v>
      </c>
      <c r="T211" s="34" t="str">
        <f>IF(COUNTIF(B211:S211,"&gt;0")=18,SUM(B211:S211),"")</f>
        <v/>
      </c>
      <c r="U211" s="100">
        <v>39936</v>
      </c>
      <c r="V211" s="35" t="s">
        <v>431</v>
      </c>
      <c r="W211" s="54">
        <v>19</v>
      </c>
      <c r="X211" s="10" t="s">
        <v>293</v>
      </c>
      <c r="Y211" s="9" t="s">
        <v>6</v>
      </c>
      <c r="Z211" s="9">
        <v>1130774</v>
      </c>
      <c r="AA211" s="9">
        <v>36</v>
      </c>
      <c r="AB211" s="9" t="s">
        <v>45</v>
      </c>
      <c r="AC211" s="9">
        <v>30</v>
      </c>
      <c r="AD211" s="9">
        <v>36</v>
      </c>
      <c r="AE211" s="9"/>
      <c r="AF211" s="20"/>
    </row>
    <row r="212" spans="1:32" ht="34.5" customHeight="1" thickBot="1">
      <c r="A212">
        <v>198</v>
      </c>
      <c r="B212" s="73">
        <v>6</v>
      </c>
      <c r="C212" s="71">
        <v>4</v>
      </c>
      <c r="D212" s="72">
        <v>6</v>
      </c>
      <c r="E212" s="81" t="s">
        <v>0</v>
      </c>
      <c r="F212" s="71">
        <v>5</v>
      </c>
      <c r="G212" s="72">
        <v>5</v>
      </c>
      <c r="H212" s="71">
        <v>5</v>
      </c>
      <c r="I212" s="73">
        <v>6</v>
      </c>
      <c r="J212" s="71">
        <v>5</v>
      </c>
      <c r="K212" s="72">
        <v>5</v>
      </c>
      <c r="L212" s="72">
        <v>5</v>
      </c>
      <c r="M212" s="73">
        <v>7</v>
      </c>
      <c r="N212" s="73">
        <v>8</v>
      </c>
      <c r="O212" s="71">
        <v>5</v>
      </c>
      <c r="P212" s="74">
        <v>7</v>
      </c>
      <c r="Q212" s="75">
        <v>4</v>
      </c>
      <c r="R212" s="72">
        <v>5</v>
      </c>
      <c r="S212" s="71">
        <v>5</v>
      </c>
      <c r="T212" s="34" t="str">
        <f>IF(COUNTIF(B212:S212,"&gt;0")=18,SUM(B212:S212),"")</f>
        <v/>
      </c>
      <c r="U212" s="100">
        <v>39936</v>
      </c>
      <c r="V212" s="35" t="s">
        <v>431</v>
      </c>
      <c r="W212" s="53">
        <v>20</v>
      </c>
      <c r="X212" s="12" t="s">
        <v>294</v>
      </c>
      <c r="Y212" s="11" t="s">
        <v>6</v>
      </c>
      <c r="Z212" s="11">
        <v>1130637</v>
      </c>
      <c r="AA212" s="11">
        <v>27.5</v>
      </c>
      <c r="AB212" s="11" t="s">
        <v>45</v>
      </c>
      <c r="AC212" s="11">
        <v>30</v>
      </c>
      <c r="AD212" s="11">
        <v>27.7</v>
      </c>
      <c r="AE212" s="11"/>
      <c r="AF212" s="18"/>
    </row>
    <row r="213" spans="1:32" ht="34.5" customHeight="1" thickBot="1">
      <c r="A213">
        <v>199</v>
      </c>
      <c r="B213" s="71">
        <v>4</v>
      </c>
      <c r="C213" s="75">
        <v>3</v>
      </c>
      <c r="D213" s="73">
        <v>7</v>
      </c>
      <c r="E213" s="75">
        <v>5</v>
      </c>
      <c r="F213" s="75">
        <v>4</v>
      </c>
      <c r="G213" s="75">
        <v>3</v>
      </c>
      <c r="H213" s="72">
        <v>6</v>
      </c>
      <c r="I213" s="72">
        <v>5</v>
      </c>
      <c r="J213" s="71">
        <v>5</v>
      </c>
      <c r="K213" s="71">
        <v>4</v>
      </c>
      <c r="L213" s="71">
        <v>4</v>
      </c>
      <c r="M213" s="72">
        <v>6</v>
      </c>
      <c r="N213" s="75">
        <v>5</v>
      </c>
      <c r="O213" s="73">
        <v>7</v>
      </c>
      <c r="P213" s="72">
        <v>5</v>
      </c>
      <c r="Q213" s="77">
        <v>3</v>
      </c>
      <c r="R213" s="71">
        <v>4</v>
      </c>
      <c r="S213" s="71">
        <v>5</v>
      </c>
      <c r="T213" s="34">
        <f>IF(COUNTIF(B213:S213,"&gt;0")=18,SUM(B213:S213),"")</f>
        <v>85</v>
      </c>
      <c r="U213" s="100">
        <v>39936</v>
      </c>
      <c r="V213" s="35" t="s">
        <v>431</v>
      </c>
      <c r="W213" s="54">
        <v>21</v>
      </c>
      <c r="X213" s="10" t="s">
        <v>295</v>
      </c>
      <c r="Y213" s="9" t="s">
        <v>14</v>
      </c>
      <c r="Z213" s="9">
        <v>350062</v>
      </c>
      <c r="AA213" s="9">
        <v>11.5</v>
      </c>
      <c r="AB213" s="9" t="s">
        <v>19</v>
      </c>
      <c r="AC213" s="9">
        <v>30</v>
      </c>
      <c r="AD213" s="9">
        <v>11.6</v>
      </c>
      <c r="AE213" s="9"/>
      <c r="AF213" s="20"/>
    </row>
    <row r="214" spans="1:32" ht="34.5" customHeight="1" thickBot="1">
      <c r="A214">
        <v>200</v>
      </c>
      <c r="B214" s="74">
        <v>7</v>
      </c>
      <c r="C214" s="71">
        <v>4</v>
      </c>
      <c r="D214" s="73">
        <v>7</v>
      </c>
      <c r="E214" s="73">
        <v>8</v>
      </c>
      <c r="F214" s="72">
        <v>6</v>
      </c>
      <c r="G214" s="72">
        <v>5</v>
      </c>
      <c r="H214" s="71">
        <v>5</v>
      </c>
      <c r="I214" s="81" t="s">
        <v>0</v>
      </c>
      <c r="J214" s="75">
        <v>4</v>
      </c>
      <c r="K214" s="73">
        <v>6</v>
      </c>
      <c r="L214" s="78" t="s">
        <v>0</v>
      </c>
      <c r="M214" s="74">
        <v>8</v>
      </c>
      <c r="N214" s="72">
        <v>7</v>
      </c>
      <c r="O214" s="73">
        <v>7</v>
      </c>
      <c r="P214" s="72">
        <v>5</v>
      </c>
      <c r="Q214" s="73">
        <v>7</v>
      </c>
      <c r="R214" s="71">
        <v>4</v>
      </c>
      <c r="S214" s="77">
        <v>3</v>
      </c>
      <c r="T214" s="34" t="str">
        <f>IF(COUNTIF(B214:S214,"&gt;0")=18,SUM(B214:S214),"")</f>
        <v/>
      </c>
      <c r="U214" s="100">
        <v>39936</v>
      </c>
      <c r="V214" s="35" t="s">
        <v>431</v>
      </c>
      <c r="W214" s="53">
        <v>22</v>
      </c>
      <c r="X214" s="12" t="s">
        <v>62</v>
      </c>
      <c r="Y214" s="11" t="s">
        <v>14</v>
      </c>
      <c r="Z214" s="11">
        <v>350639</v>
      </c>
      <c r="AA214" s="11">
        <v>33.700000000000003</v>
      </c>
      <c r="AB214" s="11" t="s">
        <v>45</v>
      </c>
      <c r="AC214" s="11">
        <v>30</v>
      </c>
      <c r="AD214" s="11">
        <v>33.9</v>
      </c>
      <c r="AE214" s="11"/>
      <c r="AF214" s="18"/>
    </row>
    <row r="215" spans="1:32" ht="34.5" customHeight="1" thickBot="1">
      <c r="A215">
        <v>201</v>
      </c>
      <c r="B215" s="77">
        <v>2</v>
      </c>
      <c r="C215" s="71">
        <v>4</v>
      </c>
      <c r="D215" s="71">
        <v>5</v>
      </c>
      <c r="E215" s="72">
        <v>7</v>
      </c>
      <c r="F215" s="72">
        <v>6</v>
      </c>
      <c r="G215" s="71">
        <v>4</v>
      </c>
      <c r="H215" s="72">
        <v>6</v>
      </c>
      <c r="I215" s="71">
        <v>4</v>
      </c>
      <c r="J215" s="75">
        <v>4</v>
      </c>
      <c r="K215" s="74">
        <v>7</v>
      </c>
      <c r="L215" s="72">
        <v>5</v>
      </c>
      <c r="M215" s="73">
        <v>7</v>
      </c>
      <c r="N215" s="72">
        <v>7</v>
      </c>
      <c r="O215" s="72">
        <v>6</v>
      </c>
      <c r="P215" s="72">
        <v>5</v>
      </c>
      <c r="Q215" s="71">
        <v>5</v>
      </c>
      <c r="R215" s="72">
        <v>5</v>
      </c>
      <c r="S215" s="75">
        <v>4</v>
      </c>
      <c r="T215" s="34">
        <f>IF(COUNTIF(B215:S215,"&gt;0")=18,SUM(B215:S215),"")</f>
        <v>93</v>
      </c>
      <c r="U215" s="100">
        <v>39936</v>
      </c>
      <c r="V215" s="35" t="s">
        <v>431</v>
      </c>
      <c r="W215" s="54">
        <v>23</v>
      </c>
      <c r="X215" s="10" t="s">
        <v>296</v>
      </c>
      <c r="Y215" s="9" t="s">
        <v>14</v>
      </c>
      <c r="Z215" s="9">
        <v>350426</v>
      </c>
      <c r="AA215" s="9">
        <v>18.899999999999999</v>
      </c>
      <c r="AB215" s="9" t="s">
        <v>297</v>
      </c>
      <c r="AC215" s="9">
        <v>30</v>
      </c>
      <c r="AD215" s="9">
        <v>19</v>
      </c>
      <c r="AE215" s="9"/>
      <c r="AF215" s="20"/>
    </row>
    <row r="216" spans="1:32" ht="34.5" customHeight="1" thickBot="1">
      <c r="A216">
        <v>202</v>
      </c>
      <c r="B216" s="72">
        <v>5</v>
      </c>
      <c r="C216" s="73">
        <v>6</v>
      </c>
      <c r="D216" s="74">
        <v>9</v>
      </c>
      <c r="E216" s="74">
        <v>10</v>
      </c>
      <c r="F216" s="71">
        <v>5</v>
      </c>
      <c r="G216" s="72">
        <v>5</v>
      </c>
      <c r="H216" s="73">
        <v>7</v>
      </c>
      <c r="I216" s="72">
        <v>5</v>
      </c>
      <c r="J216" s="72">
        <v>6</v>
      </c>
      <c r="K216" s="71">
        <v>4</v>
      </c>
      <c r="L216" s="72">
        <v>5</v>
      </c>
      <c r="M216" s="73">
        <v>7</v>
      </c>
      <c r="N216" s="78" t="s">
        <v>0</v>
      </c>
      <c r="O216" s="73">
        <v>7</v>
      </c>
      <c r="P216" s="71">
        <v>4</v>
      </c>
      <c r="Q216" s="72">
        <v>6</v>
      </c>
      <c r="R216" s="73">
        <v>6</v>
      </c>
      <c r="S216" s="71">
        <v>5</v>
      </c>
      <c r="T216" s="34" t="str">
        <f>IF(COUNTIF(B216:S216,"&gt;0")=18,SUM(B216:S216),"")</f>
        <v/>
      </c>
      <c r="U216" s="100">
        <v>39936</v>
      </c>
      <c r="V216" s="35" t="s">
        <v>431</v>
      </c>
      <c r="W216" s="53">
        <v>24</v>
      </c>
      <c r="X216" s="12" t="s">
        <v>298</v>
      </c>
      <c r="Y216" s="11" t="s">
        <v>128</v>
      </c>
      <c r="Z216" s="11">
        <v>540585</v>
      </c>
      <c r="AA216" s="11">
        <v>34.1</v>
      </c>
      <c r="AB216" s="11" t="s">
        <v>94</v>
      </c>
      <c r="AC216" s="11">
        <v>29</v>
      </c>
      <c r="AD216" s="11">
        <v>34.299999999999997</v>
      </c>
      <c r="AE216" s="11"/>
      <c r="AF216" s="18"/>
    </row>
    <row r="217" spans="1:32" ht="34.5" customHeight="1" thickBot="1">
      <c r="A217">
        <v>203</v>
      </c>
      <c r="B217" s="75">
        <v>3</v>
      </c>
      <c r="C217" s="75">
        <v>3</v>
      </c>
      <c r="D217" s="73">
        <v>7</v>
      </c>
      <c r="E217" s="75">
        <v>5</v>
      </c>
      <c r="F217" s="71">
        <v>5</v>
      </c>
      <c r="G217" s="75">
        <v>3</v>
      </c>
      <c r="H217" s="71">
        <v>5</v>
      </c>
      <c r="I217" s="71">
        <v>4</v>
      </c>
      <c r="J217" s="73">
        <v>7</v>
      </c>
      <c r="K217" s="72">
        <v>5</v>
      </c>
      <c r="L217" s="72">
        <v>5</v>
      </c>
      <c r="M217" s="71">
        <v>5</v>
      </c>
      <c r="N217" s="71">
        <v>6</v>
      </c>
      <c r="O217" s="75">
        <v>4</v>
      </c>
      <c r="P217" s="75">
        <v>3</v>
      </c>
      <c r="Q217" s="71">
        <v>5</v>
      </c>
      <c r="R217" s="72">
        <v>5</v>
      </c>
      <c r="S217" s="75">
        <v>4</v>
      </c>
      <c r="T217" s="34">
        <f>IF(COUNTIF(B217:S217,"&gt;0")=18,SUM(B217:S217),"")</f>
        <v>84</v>
      </c>
      <c r="U217" s="100">
        <v>39936</v>
      </c>
      <c r="V217" s="35" t="s">
        <v>431</v>
      </c>
      <c r="W217" s="54">
        <v>25</v>
      </c>
      <c r="X217" s="10" t="s">
        <v>299</v>
      </c>
      <c r="Y217" s="9" t="s">
        <v>14</v>
      </c>
      <c r="Z217" s="9">
        <v>350092</v>
      </c>
      <c r="AA217" s="9">
        <v>10.7</v>
      </c>
      <c r="AB217" s="9" t="s">
        <v>300</v>
      </c>
      <c r="AC217" s="9">
        <v>29</v>
      </c>
      <c r="AD217" s="9">
        <v>10.8</v>
      </c>
      <c r="AE217" s="9"/>
      <c r="AF217" s="20"/>
    </row>
    <row r="218" spans="1:32" ht="34.5" customHeight="1" thickBot="1">
      <c r="A218">
        <v>204</v>
      </c>
      <c r="B218" s="71">
        <v>4</v>
      </c>
      <c r="C218" s="72">
        <v>5</v>
      </c>
      <c r="D218" s="74">
        <v>8</v>
      </c>
      <c r="E218" s="72">
        <v>7</v>
      </c>
      <c r="F218" s="71">
        <v>5</v>
      </c>
      <c r="G218" s="75">
        <v>3</v>
      </c>
      <c r="H218" s="71">
        <v>5</v>
      </c>
      <c r="I218" s="73">
        <v>6</v>
      </c>
      <c r="J218" s="72">
        <v>6</v>
      </c>
      <c r="K218" s="71">
        <v>4</v>
      </c>
      <c r="L218" s="72">
        <v>5</v>
      </c>
      <c r="M218" s="72">
        <v>6</v>
      </c>
      <c r="N218" s="73">
        <v>8</v>
      </c>
      <c r="O218" s="73">
        <v>7</v>
      </c>
      <c r="P218" s="73">
        <v>6</v>
      </c>
      <c r="Q218" s="71">
        <v>5</v>
      </c>
      <c r="R218" s="71">
        <v>4</v>
      </c>
      <c r="S218" s="71">
        <v>5</v>
      </c>
      <c r="T218" s="34">
        <f>IF(COUNTIF(B218:S218,"&gt;0")=18,SUM(B218:S218),"")</f>
        <v>99</v>
      </c>
      <c r="U218" s="100">
        <v>39936</v>
      </c>
      <c r="V218" s="35" t="s">
        <v>431</v>
      </c>
      <c r="W218" s="53">
        <v>26</v>
      </c>
      <c r="X218" s="12" t="s">
        <v>301</v>
      </c>
      <c r="Y218" s="11" t="s">
        <v>92</v>
      </c>
      <c r="Z218" s="11">
        <v>610896</v>
      </c>
      <c r="AA218" s="11">
        <v>21</v>
      </c>
      <c r="AB218" s="11" t="s">
        <v>302</v>
      </c>
      <c r="AC218" s="11">
        <v>27</v>
      </c>
      <c r="AD218" s="11">
        <v>21.1</v>
      </c>
      <c r="AE218" s="11"/>
      <c r="AF218" s="18"/>
    </row>
    <row r="219" spans="1:32" ht="34.5" customHeight="1" thickBot="1">
      <c r="A219">
        <v>205</v>
      </c>
      <c r="B219" s="72">
        <v>5</v>
      </c>
      <c r="C219" s="75">
        <v>3</v>
      </c>
      <c r="D219" s="74">
        <v>8</v>
      </c>
      <c r="E219" s="73">
        <v>8</v>
      </c>
      <c r="F219" s="71">
        <v>5</v>
      </c>
      <c r="G219" s="75">
        <v>3</v>
      </c>
      <c r="H219" s="71">
        <v>5</v>
      </c>
      <c r="I219" s="71">
        <v>4</v>
      </c>
      <c r="J219" s="73">
        <v>7</v>
      </c>
      <c r="K219" s="75">
        <v>3</v>
      </c>
      <c r="L219" s="71">
        <v>4</v>
      </c>
      <c r="M219" s="72">
        <v>6</v>
      </c>
      <c r="N219" s="72">
        <v>7</v>
      </c>
      <c r="O219" s="73">
        <v>7</v>
      </c>
      <c r="P219" s="75">
        <v>3</v>
      </c>
      <c r="Q219" s="71">
        <v>5</v>
      </c>
      <c r="R219" s="71">
        <v>4</v>
      </c>
      <c r="S219" s="75">
        <v>4</v>
      </c>
      <c r="T219" s="34">
        <f>IF(COUNTIF(B219:S219,"&gt;0")=18,SUM(B219:S219),"")</f>
        <v>91</v>
      </c>
      <c r="U219" s="100">
        <v>39936</v>
      </c>
      <c r="V219" s="35" t="s">
        <v>431</v>
      </c>
      <c r="W219" s="54">
        <v>27</v>
      </c>
      <c r="X219" s="10" t="s">
        <v>32</v>
      </c>
      <c r="Y219" s="9" t="s">
        <v>14</v>
      </c>
      <c r="Z219" s="9">
        <v>350091</v>
      </c>
      <c r="AA219" s="9">
        <v>11.6</v>
      </c>
      <c r="AB219" s="9" t="s">
        <v>303</v>
      </c>
      <c r="AC219" s="9">
        <v>25</v>
      </c>
      <c r="AD219" s="9">
        <v>11.7</v>
      </c>
      <c r="AE219" s="9"/>
      <c r="AF219" s="20"/>
    </row>
    <row r="220" spans="1:32" ht="34.5" customHeight="1" thickBot="1">
      <c r="A220">
        <v>206</v>
      </c>
      <c r="B220" s="71">
        <v>4</v>
      </c>
      <c r="C220" s="72">
        <v>5</v>
      </c>
      <c r="D220" s="74">
        <v>8</v>
      </c>
      <c r="E220" s="75">
        <v>5</v>
      </c>
      <c r="F220" s="81" t="s">
        <v>0</v>
      </c>
      <c r="G220" s="71">
        <v>4</v>
      </c>
      <c r="H220" s="71">
        <v>5</v>
      </c>
      <c r="I220" s="72">
        <v>5</v>
      </c>
      <c r="J220" s="75">
        <v>4</v>
      </c>
      <c r="K220" s="81" t="s">
        <v>0</v>
      </c>
      <c r="L220" s="75">
        <v>3</v>
      </c>
      <c r="M220" s="73">
        <v>7</v>
      </c>
      <c r="N220" s="81" t="s">
        <v>0</v>
      </c>
      <c r="O220" s="73">
        <v>7</v>
      </c>
      <c r="P220" s="72">
        <v>5</v>
      </c>
      <c r="Q220" s="75">
        <v>4</v>
      </c>
      <c r="R220" s="71">
        <v>4</v>
      </c>
      <c r="S220" s="72">
        <v>6</v>
      </c>
      <c r="T220" s="34" t="str">
        <f>IF(COUNTIF(B220:S220,"&gt;0")=18,SUM(B220:S220),"")</f>
        <v/>
      </c>
      <c r="U220" s="100">
        <v>39936</v>
      </c>
      <c r="V220" s="35" t="s">
        <v>431</v>
      </c>
      <c r="W220" s="53">
        <v>28</v>
      </c>
      <c r="X220" s="12" t="s">
        <v>304</v>
      </c>
      <c r="Y220" s="11" t="s">
        <v>305</v>
      </c>
      <c r="Z220" s="11">
        <v>530131</v>
      </c>
      <c r="AA220" s="11">
        <v>17.7</v>
      </c>
      <c r="AB220" s="11" t="s">
        <v>170</v>
      </c>
      <c r="AC220" s="11">
        <v>25</v>
      </c>
      <c r="AD220" s="11">
        <v>17.8</v>
      </c>
      <c r="AE220" s="11"/>
      <c r="AF220" s="18"/>
    </row>
    <row r="221" spans="1:32" ht="34.5" customHeight="1" thickBot="1">
      <c r="A221">
        <v>207</v>
      </c>
      <c r="B221" s="71">
        <v>4</v>
      </c>
      <c r="C221" s="72">
        <v>5</v>
      </c>
      <c r="D221" s="71">
        <v>5</v>
      </c>
      <c r="E221" s="74">
        <v>9</v>
      </c>
      <c r="F221" s="72">
        <v>6</v>
      </c>
      <c r="G221" s="75">
        <v>3</v>
      </c>
      <c r="H221" s="74">
        <v>8</v>
      </c>
      <c r="I221" s="81" t="s">
        <v>0</v>
      </c>
      <c r="J221" s="72">
        <v>6</v>
      </c>
      <c r="K221" s="71">
        <v>4</v>
      </c>
      <c r="L221" s="73">
        <v>6</v>
      </c>
      <c r="M221" s="73">
        <v>7</v>
      </c>
      <c r="N221" s="78" t="s">
        <v>0</v>
      </c>
      <c r="O221" s="73">
        <v>7</v>
      </c>
      <c r="P221" s="73">
        <v>6</v>
      </c>
      <c r="Q221" s="78" t="s">
        <v>0</v>
      </c>
      <c r="R221" s="71">
        <v>4</v>
      </c>
      <c r="S221" s="72">
        <v>6</v>
      </c>
      <c r="T221" s="34" t="str">
        <f>IF(COUNTIF(B221:S221,"&gt;0")=18,SUM(B221:S221),"")</f>
        <v/>
      </c>
      <c r="U221" s="100">
        <v>39936</v>
      </c>
      <c r="V221" s="35" t="s">
        <v>431</v>
      </c>
      <c r="W221" s="54">
        <v>29</v>
      </c>
      <c r="X221" s="10" t="s">
        <v>22</v>
      </c>
      <c r="Y221" s="9" t="s">
        <v>14</v>
      </c>
      <c r="Z221" s="9">
        <v>350779</v>
      </c>
      <c r="AA221" s="9">
        <v>25.3</v>
      </c>
      <c r="AB221" s="9" t="s">
        <v>103</v>
      </c>
      <c r="AC221" s="9">
        <v>21</v>
      </c>
      <c r="AD221" s="9">
        <v>25.4</v>
      </c>
      <c r="AE221" s="9"/>
      <c r="AF221" s="20"/>
    </row>
    <row r="222" spans="1:32" ht="34.5" customHeight="1" thickBot="1">
      <c r="A222">
        <v>208</v>
      </c>
      <c r="B222" s="72">
        <v>5</v>
      </c>
      <c r="C222" s="72">
        <v>5</v>
      </c>
      <c r="D222" s="72">
        <v>6</v>
      </c>
      <c r="E222" s="72">
        <v>7</v>
      </c>
      <c r="F222" s="71">
        <v>5</v>
      </c>
      <c r="G222" s="73">
        <v>6</v>
      </c>
      <c r="H222" s="73">
        <v>7</v>
      </c>
      <c r="I222" s="71">
        <v>4</v>
      </c>
      <c r="J222" s="71">
        <v>5</v>
      </c>
      <c r="K222" s="71">
        <v>4</v>
      </c>
      <c r="L222" s="71">
        <v>4</v>
      </c>
      <c r="M222" s="72">
        <v>6</v>
      </c>
      <c r="N222" s="72">
        <v>7</v>
      </c>
      <c r="O222" s="71">
        <v>5</v>
      </c>
      <c r="P222" s="71">
        <v>4</v>
      </c>
      <c r="Q222" s="72">
        <v>6</v>
      </c>
      <c r="R222" s="72">
        <v>5</v>
      </c>
      <c r="S222" s="72">
        <v>6</v>
      </c>
      <c r="T222" s="34">
        <f>IF(COUNTIF(B222:S222,"&gt;0")=18,SUM(B222:S222),"")</f>
        <v>97</v>
      </c>
      <c r="U222" s="100">
        <v>39936</v>
      </c>
      <c r="V222" s="35" t="s">
        <v>431</v>
      </c>
      <c r="W222" s="53">
        <v>30</v>
      </c>
      <c r="X222" s="12" t="s">
        <v>250</v>
      </c>
      <c r="Y222" s="11" t="s">
        <v>14</v>
      </c>
      <c r="Z222" s="11">
        <v>350481</v>
      </c>
      <c r="AA222" s="11">
        <v>31.7</v>
      </c>
      <c r="AB222" s="11" t="s">
        <v>306</v>
      </c>
      <c r="AC222" s="11">
        <v>40</v>
      </c>
      <c r="AD222" s="11">
        <v>29.7</v>
      </c>
      <c r="AE222" s="11"/>
      <c r="AF222" s="18"/>
    </row>
    <row r="223" spans="1:32" ht="34.5" customHeight="1" thickBot="1">
      <c r="A223">
        <v>209</v>
      </c>
      <c r="B223" s="75">
        <v>3</v>
      </c>
      <c r="C223" s="74">
        <v>8</v>
      </c>
      <c r="D223" s="81" t="s">
        <v>0</v>
      </c>
      <c r="E223" s="73">
        <v>8</v>
      </c>
      <c r="F223" s="72">
        <v>6</v>
      </c>
      <c r="G223" s="72">
        <v>5</v>
      </c>
      <c r="H223" s="75">
        <v>4</v>
      </c>
      <c r="I223" s="72">
        <v>5</v>
      </c>
      <c r="J223" s="71">
        <v>5</v>
      </c>
      <c r="K223" s="73">
        <v>6</v>
      </c>
      <c r="L223" s="71">
        <v>4</v>
      </c>
      <c r="M223" s="71">
        <v>5</v>
      </c>
      <c r="N223" s="73">
        <v>8</v>
      </c>
      <c r="O223" s="71">
        <v>5</v>
      </c>
      <c r="P223" s="71">
        <v>4</v>
      </c>
      <c r="Q223" s="71">
        <v>5</v>
      </c>
      <c r="R223" s="71">
        <v>4</v>
      </c>
      <c r="S223" s="74">
        <v>9</v>
      </c>
      <c r="T223" s="34" t="str">
        <f>IF(COUNTIF(B223:S223,"&gt;0")=18,SUM(B223:S223),"")</f>
        <v/>
      </c>
      <c r="U223" s="100">
        <v>39936</v>
      </c>
      <c r="V223" s="35" t="s">
        <v>431</v>
      </c>
      <c r="W223" s="55">
        <v>31</v>
      </c>
      <c r="X223" s="21" t="s">
        <v>307</v>
      </c>
      <c r="Y223" s="22" t="s">
        <v>6</v>
      </c>
      <c r="Z223" s="22">
        <v>1130024</v>
      </c>
      <c r="AA223" s="22">
        <v>34.200000000000003</v>
      </c>
      <c r="AB223" s="22" t="s">
        <v>308</v>
      </c>
      <c r="AC223" s="22">
        <v>39</v>
      </c>
      <c r="AD223" s="22">
        <v>32.700000000000003</v>
      </c>
      <c r="AE223" s="22"/>
      <c r="AF223" s="23"/>
    </row>
    <row r="224" spans="1:32" ht="34.5" customHeight="1" thickBot="1">
      <c r="A224">
        <v>210</v>
      </c>
      <c r="B224" s="71">
        <v>4</v>
      </c>
      <c r="C224" s="71">
        <v>4</v>
      </c>
      <c r="D224" s="73">
        <v>7</v>
      </c>
      <c r="E224" s="74">
        <v>9</v>
      </c>
      <c r="F224" s="72">
        <v>6</v>
      </c>
      <c r="G224" s="71">
        <v>4</v>
      </c>
      <c r="H224" s="72">
        <v>6</v>
      </c>
      <c r="I224" s="72">
        <v>5</v>
      </c>
      <c r="J224" s="71">
        <v>5</v>
      </c>
      <c r="K224" s="75">
        <v>3</v>
      </c>
      <c r="L224" s="71">
        <v>4</v>
      </c>
      <c r="M224" s="73">
        <v>7</v>
      </c>
      <c r="N224" s="71">
        <v>6</v>
      </c>
      <c r="O224" s="71">
        <v>5</v>
      </c>
      <c r="P224" s="71">
        <v>4</v>
      </c>
      <c r="Q224" s="75">
        <v>4</v>
      </c>
      <c r="R224" s="71">
        <v>4</v>
      </c>
      <c r="S224" s="72">
        <v>6</v>
      </c>
      <c r="T224" s="34">
        <f>IF(COUNTIF(B224:S224,"&gt;0")=18,SUM(B224:S224),"")</f>
        <v>93</v>
      </c>
      <c r="U224" s="100">
        <v>39941</v>
      </c>
      <c r="V224" s="35" t="s">
        <v>323</v>
      </c>
      <c r="W224" s="52">
        <v>1</v>
      </c>
      <c r="X224" s="14" t="s">
        <v>309</v>
      </c>
      <c r="Y224" s="15" t="s">
        <v>14</v>
      </c>
      <c r="Z224" s="15">
        <v>350768</v>
      </c>
      <c r="AA224" s="15">
        <v>39</v>
      </c>
      <c r="AB224" s="15" t="s">
        <v>310</v>
      </c>
      <c r="AC224" s="15">
        <v>51</v>
      </c>
      <c r="AD224" s="15">
        <v>30</v>
      </c>
      <c r="AE224" s="15"/>
      <c r="AF224" s="16"/>
    </row>
    <row r="225" spans="1:32" ht="34.5" customHeight="1" thickBot="1">
      <c r="A225">
        <v>211</v>
      </c>
      <c r="B225" s="71">
        <v>4</v>
      </c>
      <c r="C225" s="75">
        <v>3</v>
      </c>
      <c r="D225" s="74">
        <v>9</v>
      </c>
      <c r="E225" s="74">
        <v>10</v>
      </c>
      <c r="F225" s="71">
        <v>5</v>
      </c>
      <c r="G225" s="71">
        <v>4</v>
      </c>
      <c r="H225" s="75">
        <v>4</v>
      </c>
      <c r="I225" s="72">
        <v>5</v>
      </c>
      <c r="J225" s="71">
        <v>5</v>
      </c>
      <c r="K225" s="71">
        <v>4</v>
      </c>
      <c r="L225" s="72">
        <v>5</v>
      </c>
      <c r="M225" s="71">
        <v>5</v>
      </c>
      <c r="N225" s="72">
        <v>7</v>
      </c>
      <c r="O225" s="71">
        <v>5</v>
      </c>
      <c r="P225" s="72">
        <v>5</v>
      </c>
      <c r="Q225" s="72">
        <v>6</v>
      </c>
      <c r="R225" s="72">
        <v>5</v>
      </c>
      <c r="S225" s="73">
        <v>7</v>
      </c>
      <c r="T225" s="34">
        <f>IF(COUNTIF(B225:S225,"&gt;0")=18,SUM(B225:S225),"")</f>
        <v>98</v>
      </c>
      <c r="U225" s="100">
        <v>39941</v>
      </c>
      <c r="V225" s="35" t="s">
        <v>323</v>
      </c>
      <c r="W225" s="53">
        <v>2</v>
      </c>
      <c r="X225" s="12" t="s">
        <v>311</v>
      </c>
      <c r="Y225" s="11" t="s">
        <v>312</v>
      </c>
      <c r="Z225" s="11">
        <v>830132</v>
      </c>
      <c r="AA225" s="11">
        <v>35.200000000000003</v>
      </c>
      <c r="AB225" s="11" t="s">
        <v>313</v>
      </c>
      <c r="AC225" s="11">
        <v>42</v>
      </c>
      <c r="AD225" s="11">
        <v>32.200000000000003</v>
      </c>
      <c r="AE225" s="11"/>
      <c r="AF225" s="18"/>
    </row>
    <row r="226" spans="1:32" ht="34.5" customHeight="1" thickBot="1">
      <c r="A226">
        <v>212</v>
      </c>
      <c r="B226" s="71">
        <v>4</v>
      </c>
      <c r="C226" s="75">
        <v>3</v>
      </c>
      <c r="D226" s="73">
        <v>7</v>
      </c>
      <c r="E226" s="72">
        <v>7</v>
      </c>
      <c r="F226" s="72">
        <v>6</v>
      </c>
      <c r="G226" s="72">
        <v>5</v>
      </c>
      <c r="H226" s="75">
        <v>4</v>
      </c>
      <c r="I226" s="75">
        <v>3</v>
      </c>
      <c r="J226" s="75">
        <v>4</v>
      </c>
      <c r="K226" s="71">
        <v>4</v>
      </c>
      <c r="L226" s="72">
        <v>5</v>
      </c>
      <c r="M226" s="72">
        <v>6</v>
      </c>
      <c r="N226" s="72">
        <v>7</v>
      </c>
      <c r="O226" s="71">
        <v>5</v>
      </c>
      <c r="P226" s="71">
        <v>4</v>
      </c>
      <c r="Q226" s="71">
        <v>5</v>
      </c>
      <c r="R226" s="73">
        <v>6</v>
      </c>
      <c r="S226" s="75">
        <v>4</v>
      </c>
      <c r="T226" s="34">
        <f>IF(COUNTIF(B226:S226,"&gt;0")=18,SUM(B226:S226),"")</f>
        <v>89</v>
      </c>
      <c r="U226" s="100">
        <v>39941</v>
      </c>
      <c r="V226" s="35" t="s">
        <v>323</v>
      </c>
      <c r="W226" s="54">
        <v>3</v>
      </c>
      <c r="X226" s="10" t="s">
        <v>182</v>
      </c>
      <c r="Y226" s="9" t="s">
        <v>14</v>
      </c>
      <c r="Z226" s="9">
        <v>350770</v>
      </c>
      <c r="AA226" s="9">
        <v>25.9</v>
      </c>
      <c r="AB226" s="9" t="s">
        <v>314</v>
      </c>
      <c r="AC226" s="9">
        <v>41</v>
      </c>
      <c r="AD226" s="9">
        <v>23.9</v>
      </c>
      <c r="AE226" s="9"/>
      <c r="AF226" s="20"/>
    </row>
    <row r="227" spans="1:32" ht="34.5" customHeight="1" thickBot="1">
      <c r="A227">
        <v>213</v>
      </c>
      <c r="B227" s="72">
        <v>5</v>
      </c>
      <c r="C227" s="75">
        <v>3</v>
      </c>
      <c r="D227" s="74">
        <v>8</v>
      </c>
      <c r="E227" s="72">
        <v>7</v>
      </c>
      <c r="F227" s="72">
        <v>6</v>
      </c>
      <c r="G227" s="72">
        <v>5</v>
      </c>
      <c r="H227" s="71">
        <v>5</v>
      </c>
      <c r="I227" s="73">
        <v>6</v>
      </c>
      <c r="J227" s="81" t="s">
        <v>0</v>
      </c>
      <c r="K227" s="73">
        <v>6</v>
      </c>
      <c r="L227" s="75">
        <v>3</v>
      </c>
      <c r="M227" s="71">
        <v>5</v>
      </c>
      <c r="N227" s="73">
        <v>8</v>
      </c>
      <c r="O227" s="72">
        <v>6</v>
      </c>
      <c r="P227" s="75">
        <v>3</v>
      </c>
      <c r="Q227" s="71">
        <v>5</v>
      </c>
      <c r="R227" s="72">
        <v>5</v>
      </c>
      <c r="S227" s="82" t="s">
        <v>0</v>
      </c>
      <c r="T227" s="34" t="str">
        <f>IF(COUNTIF(B227:S227,"&gt;0")=18,SUM(B227:S227),"")</f>
        <v/>
      </c>
      <c r="U227" s="100">
        <v>39941</v>
      </c>
      <c r="V227" s="35" t="s">
        <v>323</v>
      </c>
      <c r="W227" s="53">
        <v>4</v>
      </c>
      <c r="X227" s="12" t="s">
        <v>315</v>
      </c>
      <c r="Y227" s="11" t="s">
        <v>217</v>
      </c>
      <c r="Z227" s="11">
        <v>1240108</v>
      </c>
      <c r="AA227" s="11">
        <v>40</v>
      </c>
      <c r="AB227" s="11" t="s">
        <v>308</v>
      </c>
      <c r="AC227" s="11">
        <v>39</v>
      </c>
      <c r="AD227" s="11">
        <v>37</v>
      </c>
      <c r="AE227" s="11"/>
      <c r="AF227" s="18"/>
    </row>
    <row r="228" spans="1:32" ht="34.5" customHeight="1" thickBot="1">
      <c r="A228">
        <v>214</v>
      </c>
      <c r="B228" s="72">
        <v>5</v>
      </c>
      <c r="C228" s="72">
        <v>5</v>
      </c>
      <c r="D228" s="73">
        <v>7</v>
      </c>
      <c r="E228" s="72">
        <v>7</v>
      </c>
      <c r="F228" s="71">
        <v>5</v>
      </c>
      <c r="G228" s="71">
        <v>4</v>
      </c>
      <c r="H228" s="77">
        <v>3</v>
      </c>
      <c r="I228" s="74">
        <v>8</v>
      </c>
      <c r="J228" s="71">
        <v>5</v>
      </c>
      <c r="K228" s="75">
        <v>3</v>
      </c>
      <c r="L228" s="71">
        <v>4</v>
      </c>
      <c r="M228" s="71">
        <v>5</v>
      </c>
      <c r="N228" s="77">
        <v>4</v>
      </c>
      <c r="O228" s="75">
        <v>4</v>
      </c>
      <c r="P228" s="75">
        <v>3</v>
      </c>
      <c r="Q228" s="71">
        <v>5</v>
      </c>
      <c r="R228" s="75">
        <v>3</v>
      </c>
      <c r="S228" s="71">
        <v>5</v>
      </c>
      <c r="T228" s="34">
        <f>IF(COUNTIF(B228:S228,"&gt;0")=18,SUM(B228:S228),"")</f>
        <v>85</v>
      </c>
      <c r="U228" s="100">
        <v>39941</v>
      </c>
      <c r="V228" s="35" t="s">
        <v>323</v>
      </c>
      <c r="W228" s="54">
        <v>5</v>
      </c>
      <c r="X228" s="10" t="s">
        <v>316</v>
      </c>
      <c r="Y228" s="9" t="s">
        <v>317</v>
      </c>
      <c r="Z228" s="9">
        <v>461402</v>
      </c>
      <c r="AA228" s="9">
        <v>16.2</v>
      </c>
      <c r="AB228" s="9" t="s">
        <v>318</v>
      </c>
      <c r="AC228" s="9">
        <v>36</v>
      </c>
      <c r="AD228" s="9">
        <v>16.2</v>
      </c>
      <c r="AE228" s="9"/>
      <c r="AF228" s="20"/>
    </row>
    <row r="229" spans="1:32" ht="34.5" customHeight="1" thickBot="1">
      <c r="A229">
        <v>215</v>
      </c>
      <c r="B229" s="71">
        <v>4</v>
      </c>
      <c r="C229" s="71">
        <v>4</v>
      </c>
      <c r="D229" s="72">
        <v>6</v>
      </c>
      <c r="E229" s="71">
        <v>6</v>
      </c>
      <c r="F229" s="72">
        <v>6</v>
      </c>
      <c r="G229" s="75">
        <v>3</v>
      </c>
      <c r="H229" s="75">
        <v>4</v>
      </c>
      <c r="I229" s="71">
        <v>4</v>
      </c>
      <c r="J229" s="75">
        <v>4</v>
      </c>
      <c r="K229" s="71">
        <v>4</v>
      </c>
      <c r="L229" s="71">
        <v>4</v>
      </c>
      <c r="M229" s="72">
        <v>6</v>
      </c>
      <c r="N229" s="72">
        <v>7</v>
      </c>
      <c r="O229" s="71">
        <v>5</v>
      </c>
      <c r="P229" s="71">
        <v>4</v>
      </c>
      <c r="Q229" s="75">
        <v>4</v>
      </c>
      <c r="R229" s="75">
        <v>3</v>
      </c>
      <c r="S229" s="71">
        <v>5</v>
      </c>
      <c r="T229" s="34">
        <f>IF(COUNTIF(B229:S229,"&gt;0")=18,SUM(B229:S229),"")</f>
        <v>83</v>
      </c>
      <c r="U229" s="100">
        <v>39941</v>
      </c>
      <c r="V229" s="35" t="s">
        <v>323</v>
      </c>
      <c r="W229" s="53">
        <v>6</v>
      </c>
      <c r="X229" s="12" t="s">
        <v>24</v>
      </c>
      <c r="Y229" s="11" t="s">
        <v>14</v>
      </c>
      <c r="Z229" s="11">
        <v>350112</v>
      </c>
      <c r="AA229" s="11">
        <v>12.6</v>
      </c>
      <c r="AB229" s="11" t="s">
        <v>17</v>
      </c>
      <c r="AC229" s="11">
        <v>32</v>
      </c>
      <c r="AD229" s="11">
        <v>12.7</v>
      </c>
      <c r="AE229" s="11"/>
      <c r="AF229" s="18"/>
    </row>
    <row r="230" spans="1:32" ht="34.5" customHeight="1" thickBot="1">
      <c r="A230">
        <v>216</v>
      </c>
      <c r="B230" s="75">
        <v>3</v>
      </c>
      <c r="C230" s="75">
        <v>3</v>
      </c>
      <c r="D230" s="72">
        <v>6</v>
      </c>
      <c r="E230" s="72">
        <v>7</v>
      </c>
      <c r="F230" s="75">
        <v>4</v>
      </c>
      <c r="G230" s="72">
        <v>5</v>
      </c>
      <c r="H230" s="75">
        <v>4</v>
      </c>
      <c r="I230" s="71">
        <v>4</v>
      </c>
      <c r="J230" s="73">
        <v>7</v>
      </c>
      <c r="K230" s="71">
        <v>4</v>
      </c>
      <c r="L230" s="78" t="s">
        <v>0</v>
      </c>
      <c r="M230" s="71">
        <v>5</v>
      </c>
      <c r="N230" s="73">
        <v>8</v>
      </c>
      <c r="O230" s="77">
        <v>3</v>
      </c>
      <c r="P230" s="71">
        <v>4</v>
      </c>
      <c r="Q230" s="75">
        <v>4</v>
      </c>
      <c r="R230" s="71">
        <v>4</v>
      </c>
      <c r="S230" s="77">
        <v>3</v>
      </c>
      <c r="T230" s="34" t="str">
        <f>IF(COUNTIF(B230:S230,"&gt;0")=18,SUM(B230:S230),"")</f>
        <v/>
      </c>
      <c r="U230" s="100">
        <v>39941</v>
      </c>
      <c r="V230" s="35" t="s">
        <v>323</v>
      </c>
      <c r="W230" s="54">
        <v>7</v>
      </c>
      <c r="X230" s="10" t="s">
        <v>18</v>
      </c>
      <c r="Y230" s="9" t="s">
        <v>14</v>
      </c>
      <c r="Z230" s="9">
        <v>350462</v>
      </c>
      <c r="AA230" s="9">
        <v>11.9</v>
      </c>
      <c r="AB230" s="9" t="s">
        <v>43</v>
      </c>
      <c r="AC230" s="9">
        <v>31</v>
      </c>
      <c r="AD230" s="9">
        <v>12</v>
      </c>
      <c r="AE230" s="9"/>
      <c r="AF230" s="20"/>
    </row>
    <row r="231" spans="1:32" ht="34.5" customHeight="1" thickBot="1">
      <c r="A231">
        <v>217</v>
      </c>
      <c r="B231" s="71">
        <v>4</v>
      </c>
      <c r="C231" s="72">
        <v>5</v>
      </c>
      <c r="D231" s="73">
        <v>7</v>
      </c>
      <c r="E231" s="81" t="s">
        <v>0</v>
      </c>
      <c r="F231" s="71">
        <v>5</v>
      </c>
      <c r="G231" s="72">
        <v>5</v>
      </c>
      <c r="H231" s="73">
        <v>7</v>
      </c>
      <c r="I231" s="73">
        <v>6</v>
      </c>
      <c r="J231" s="77">
        <v>3</v>
      </c>
      <c r="K231" s="71">
        <v>4</v>
      </c>
      <c r="L231" s="71">
        <v>4</v>
      </c>
      <c r="M231" s="74">
        <v>9</v>
      </c>
      <c r="N231" s="73">
        <v>8</v>
      </c>
      <c r="O231" s="71">
        <v>5</v>
      </c>
      <c r="P231" s="71">
        <v>4</v>
      </c>
      <c r="Q231" s="72">
        <v>6</v>
      </c>
      <c r="R231" s="71">
        <v>4</v>
      </c>
      <c r="S231" s="71">
        <v>5</v>
      </c>
      <c r="T231" s="34" t="str">
        <f>IF(COUNTIF(B231:S231,"&gt;0")=18,SUM(B231:S231),"")</f>
        <v/>
      </c>
      <c r="U231" s="100">
        <v>39941</v>
      </c>
      <c r="V231" s="35" t="s">
        <v>323</v>
      </c>
      <c r="W231" s="53">
        <v>8</v>
      </c>
      <c r="X231" s="12" t="s">
        <v>85</v>
      </c>
      <c r="Y231" s="11" t="s">
        <v>14</v>
      </c>
      <c r="Z231" s="11">
        <v>350357</v>
      </c>
      <c r="AA231" s="11">
        <v>22.4</v>
      </c>
      <c r="AB231" s="11" t="s">
        <v>55</v>
      </c>
      <c r="AC231" s="11">
        <v>28</v>
      </c>
      <c r="AD231" s="11">
        <v>22.5</v>
      </c>
      <c r="AE231" s="11"/>
      <c r="AF231" s="18"/>
    </row>
    <row r="232" spans="1:32" ht="34.5" customHeight="1" thickBot="1">
      <c r="A232">
        <v>218</v>
      </c>
      <c r="B232" s="72">
        <v>5</v>
      </c>
      <c r="C232" s="72">
        <v>5</v>
      </c>
      <c r="D232" s="72">
        <v>6</v>
      </c>
      <c r="E232" s="74">
        <v>9</v>
      </c>
      <c r="F232" s="74">
        <v>8</v>
      </c>
      <c r="G232" s="74">
        <v>8</v>
      </c>
      <c r="H232" s="73">
        <v>7</v>
      </c>
      <c r="I232" s="73">
        <v>6</v>
      </c>
      <c r="J232" s="72">
        <v>6</v>
      </c>
      <c r="K232" s="73">
        <v>6</v>
      </c>
      <c r="L232" s="73">
        <v>6</v>
      </c>
      <c r="M232" s="73">
        <v>7</v>
      </c>
      <c r="N232" s="72">
        <v>7</v>
      </c>
      <c r="O232" s="74">
        <v>8</v>
      </c>
      <c r="P232" s="72">
        <v>5</v>
      </c>
      <c r="Q232" s="71">
        <v>5</v>
      </c>
      <c r="R232" s="71">
        <v>4</v>
      </c>
      <c r="S232" s="71">
        <v>5</v>
      </c>
      <c r="T232" s="34">
        <f>IF(COUNTIF(B232:S232,"&gt;0")=18,SUM(B232:S232),"")</f>
        <v>113</v>
      </c>
      <c r="U232" s="100">
        <v>39941</v>
      </c>
      <c r="V232" s="35" t="s">
        <v>323</v>
      </c>
      <c r="W232" s="54">
        <v>9</v>
      </c>
      <c r="X232" s="10" t="s">
        <v>148</v>
      </c>
      <c r="Y232" s="9" t="s">
        <v>14</v>
      </c>
      <c r="Z232" s="9">
        <v>350611</v>
      </c>
      <c r="AA232" s="9">
        <v>33.9</v>
      </c>
      <c r="AB232" s="9" t="s">
        <v>319</v>
      </c>
      <c r="AC232" s="9">
        <v>27</v>
      </c>
      <c r="AD232" s="9">
        <v>34.1</v>
      </c>
      <c r="AE232" s="9"/>
      <c r="AF232" s="20"/>
    </row>
    <row r="233" spans="1:32" ht="34.5" customHeight="1" thickBot="1">
      <c r="A233">
        <v>219</v>
      </c>
      <c r="B233" s="72">
        <v>5</v>
      </c>
      <c r="C233" s="73">
        <v>6</v>
      </c>
      <c r="D233" s="74">
        <v>8</v>
      </c>
      <c r="E233" s="71">
        <v>6</v>
      </c>
      <c r="F233" s="71">
        <v>5</v>
      </c>
      <c r="G233" s="71">
        <v>4</v>
      </c>
      <c r="H233" s="71">
        <v>5</v>
      </c>
      <c r="I233" s="71">
        <v>4</v>
      </c>
      <c r="J233" s="77">
        <v>3</v>
      </c>
      <c r="K233" s="72">
        <v>5</v>
      </c>
      <c r="L233" s="72">
        <v>5</v>
      </c>
      <c r="M233" s="78" t="s">
        <v>0</v>
      </c>
      <c r="N233" s="73">
        <v>8</v>
      </c>
      <c r="O233" s="73">
        <v>7</v>
      </c>
      <c r="P233" s="75">
        <v>3</v>
      </c>
      <c r="Q233" s="73">
        <v>7</v>
      </c>
      <c r="R233" s="74">
        <v>8</v>
      </c>
      <c r="S233" s="72">
        <v>6</v>
      </c>
      <c r="T233" s="34" t="str">
        <f>IF(COUNTIF(B233:S233,"&gt;0")=18,SUM(B233:S233),"")</f>
        <v/>
      </c>
      <c r="U233" s="100">
        <v>39941</v>
      </c>
      <c r="V233" s="35" t="s">
        <v>323</v>
      </c>
      <c r="W233" s="56">
        <v>10</v>
      </c>
      <c r="X233" s="27" t="s">
        <v>320</v>
      </c>
      <c r="Y233" s="28" t="s">
        <v>321</v>
      </c>
      <c r="Z233" s="28">
        <v>800237</v>
      </c>
      <c r="AA233" s="28">
        <v>33.299999999999997</v>
      </c>
      <c r="AB233" s="28" t="s">
        <v>322</v>
      </c>
      <c r="AC233" s="28">
        <v>36</v>
      </c>
      <c r="AD233" s="28">
        <v>33.299999999999997</v>
      </c>
      <c r="AE233" s="28"/>
      <c r="AF233" s="31"/>
    </row>
    <row r="234" spans="1:32" ht="34.5" customHeight="1" thickBot="1">
      <c r="A234">
        <v>220</v>
      </c>
      <c r="B234" s="74">
        <v>7</v>
      </c>
      <c r="C234" s="73">
        <v>6</v>
      </c>
      <c r="D234" s="74">
        <v>8</v>
      </c>
      <c r="E234" s="74">
        <v>10</v>
      </c>
      <c r="F234" s="72">
        <v>6</v>
      </c>
      <c r="G234" s="71">
        <v>4</v>
      </c>
      <c r="H234" s="71">
        <v>5</v>
      </c>
      <c r="I234" s="73">
        <v>6</v>
      </c>
      <c r="J234" s="71">
        <v>5</v>
      </c>
      <c r="T234" s="34" t="str">
        <f>IF(COUNTIF(B234:S234,"&gt;0")=18,SUM(B234:S234),"")</f>
        <v/>
      </c>
      <c r="U234" s="100">
        <v>39942</v>
      </c>
      <c r="V234" s="35" t="s">
        <v>324</v>
      </c>
      <c r="W234" s="52">
        <v>1</v>
      </c>
      <c r="X234" s="14" t="s">
        <v>262</v>
      </c>
      <c r="Y234" s="15" t="s">
        <v>14</v>
      </c>
      <c r="Z234" s="15">
        <v>350803</v>
      </c>
      <c r="AA234" s="15">
        <v>54</v>
      </c>
      <c r="AB234" s="15" t="s">
        <v>325</v>
      </c>
      <c r="AC234" s="15">
        <v>22</v>
      </c>
      <c r="AD234" s="15">
        <v>50</v>
      </c>
      <c r="AE234" s="15"/>
      <c r="AF234" s="16"/>
    </row>
    <row r="235" spans="1:32" ht="34.5" customHeight="1" thickBot="1">
      <c r="A235">
        <v>221</v>
      </c>
      <c r="B235" s="72">
        <v>5</v>
      </c>
      <c r="C235" s="74">
        <v>7</v>
      </c>
      <c r="D235" s="74">
        <v>8</v>
      </c>
      <c r="E235" s="73">
        <v>8</v>
      </c>
      <c r="F235" s="71">
        <v>5</v>
      </c>
      <c r="G235" s="72">
        <v>5</v>
      </c>
      <c r="H235" s="74">
        <v>8</v>
      </c>
      <c r="I235" s="72">
        <v>5</v>
      </c>
      <c r="J235" s="72">
        <v>6</v>
      </c>
      <c r="T235" s="34" t="str">
        <f>IF(COUNTIF(B235:S235,"&gt;0")=18,SUM(B235:S235),"")</f>
        <v/>
      </c>
      <c r="U235" s="100">
        <v>39942</v>
      </c>
      <c r="V235" s="35" t="s">
        <v>324</v>
      </c>
      <c r="W235" s="53">
        <v>2</v>
      </c>
      <c r="X235" s="12" t="s">
        <v>326</v>
      </c>
      <c r="Y235" s="11" t="s">
        <v>14</v>
      </c>
      <c r="Z235" s="11">
        <v>350446</v>
      </c>
      <c r="AA235" s="11">
        <v>54</v>
      </c>
      <c r="AB235" s="11" t="s">
        <v>325</v>
      </c>
      <c r="AC235" s="11">
        <v>22</v>
      </c>
      <c r="AD235" s="11">
        <v>50</v>
      </c>
      <c r="AE235" s="11"/>
      <c r="AF235" s="18"/>
    </row>
    <row r="236" spans="1:32" ht="34.5" customHeight="1" thickBot="1">
      <c r="A236">
        <v>222</v>
      </c>
      <c r="B236" s="73">
        <v>6</v>
      </c>
      <c r="C236" s="73">
        <v>6</v>
      </c>
      <c r="D236" s="73">
        <v>7</v>
      </c>
      <c r="E236" s="73">
        <v>8</v>
      </c>
      <c r="F236" s="72">
        <v>6</v>
      </c>
      <c r="G236" s="72">
        <v>5</v>
      </c>
      <c r="H236" s="71">
        <v>5</v>
      </c>
      <c r="I236" s="71">
        <v>4</v>
      </c>
      <c r="J236" s="72">
        <v>6</v>
      </c>
      <c r="T236" s="34" t="str">
        <f>IF(COUNTIF(B236:S236,"&gt;0")=18,SUM(B236:S236),"")</f>
        <v/>
      </c>
      <c r="U236" s="100">
        <v>39942</v>
      </c>
      <c r="V236" s="35" t="s">
        <v>324</v>
      </c>
      <c r="W236" s="54">
        <v>3</v>
      </c>
      <c r="X236" s="10" t="s">
        <v>327</v>
      </c>
      <c r="Y236" s="9" t="s">
        <v>14</v>
      </c>
      <c r="Z236" s="9">
        <v>350315</v>
      </c>
      <c r="AA236" s="9">
        <v>44</v>
      </c>
      <c r="AB236" s="9" t="s">
        <v>328</v>
      </c>
      <c r="AC236" s="9">
        <v>21</v>
      </c>
      <c r="AD236" s="9">
        <v>41</v>
      </c>
      <c r="AE236" s="9"/>
      <c r="AF236" s="20"/>
    </row>
    <row r="237" spans="1:32" ht="34.5" customHeight="1" thickBot="1">
      <c r="A237">
        <v>223</v>
      </c>
      <c r="B237" s="71">
        <v>4</v>
      </c>
      <c r="C237" s="71">
        <v>4</v>
      </c>
      <c r="D237" s="74">
        <v>9</v>
      </c>
      <c r="E237" s="73">
        <v>8</v>
      </c>
      <c r="F237" s="71">
        <v>5</v>
      </c>
      <c r="G237" s="72">
        <v>5</v>
      </c>
      <c r="H237" s="72">
        <v>6</v>
      </c>
      <c r="I237" s="71">
        <v>4</v>
      </c>
      <c r="J237" s="75">
        <v>4</v>
      </c>
      <c r="T237" s="34" t="str">
        <f>IF(COUNTIF(B237:S237,"&gt;0")=18,SUM(B237:S237),"")</f>
        <v/>
      </c>
      <c r="U237" s="100">
        <v>39942</v>
      </c>
      <c r="V237" s="35" t="s">
        <v>324</v>
      </c>
      <c r="W237" s="53">
        <v>4</v>
      </c>
      <c r="X237" s="12" t="s">
        <v>62</v>
      </c>
      <c r="Y237" s="11" t="s">
        <v>14</v>
      </c>
      <c r="Z237" s="11">
        <v>350639</v>
      </c>
      <c r="AA237" s="11">
        <v>33.9</v>
      </c>
      <c r="AB237" s="11" t="s">
        <v>329</v>
      </c>
      <c r="AC237" s="11">
        <v>21</v>
      </c>
      <c r="AD237" s="11">
        <v>32.4</v>
      </c>
      <c r="AE237" s="11"/>
      <c r="AF237" s="18"/>
    </row>
    <row r="238" spans="1:32" ht="34.5" customHeight="1" thickBot="1">
      <c r="A238">
        <v>224</v>
      </c>
      <c r="B238" s="73">
        <v>6</v>
      </c>
      <c r="C238" s="72">
        <v>5</v>
      </c>
      <c r="D238" s="73">
        <v>7</v>
      </c>
      <c r="E238" s="72">
        <v>7</v>
      </c>
      <c r="F238" s="74">
        <v>8</v>
      </c>
      <c r="G238" s="73">
        <v>6</v>
      </c>
      <c r="H238" s="72">
        <v>6</v>
      </c>
      <c r="I238" s="71">
        <v>4</v>
      </c>
      <c r="J238" s="73">
        <v>7</v>
      </c>
      <c r="T238" s="34" t="str">
        <f>IF(COUNTIF(B238:S238,"&gt;0")=18,SUM(B238:S238),"")</f>
        <v/>
      </c>
      <c r="U238" s="100">
        <v>39942</v>
      </c>
      <c r="V238" s="35" t="s">
        <v>324</v>
      </c>
      <c r="W238" s="54">
        <v>5</v>
      </c>
      <c r="X238" s="10" t="s">
        <v>330</v>
      </c>
      <c r="Y238" s="9" t="s">
        <v>6</v>
      </c>
      <c r="Z238" s="9">
        <v>1130041</v>
      </c>
      <c r="AA238" s="9">
        <v>47</v>
      </c>
      <c r="AB238" s="9" t="s">
        <v>331</v>
      </c>
      <c r="AC238" s="9">
        <v>20</v>
      </c>
      <c r="AD238" s="9">
        <v>45</v>
      </c>
      <c r="AE238" s="9"/>
      <c r="AF238" s="20"/>
    </row>
    <row r="239" spans="1:32" ht="34.5" customHeight="1" thickBot="1">
      <c r="A239">
        <v>225</v>
      </c>
      <c r="B239" s="73">
        <v>6</v>
      </c>
      <c r="C239" s="72">
        <v>5</v>
      </c>
      <c r="D239" s="74">
        <v>9</v>
      </c>
      <c r="E239" s="74">
        <v>10</v>
      </c>
      <c r="F239" s="74">
        <v>8</v>
      </c>
      <c r="G239" s="74">
        <v>7</v>
      </c>
      <c r="H239" s="71">
        <v>5</v>
      </c>
      <c r="I239" s="72">
        <v>5</v>
      </c>
      <c r="J239" s="71">
        <v>5</v>
      </c>
      <c r="T239" s="34" t="str">
        <f>IF(COUNTIF(B239:S239,"&gt;0")=18,SUM(B239:S239),"")</f>
        <v/>
      </c>
      <c r="U239" s="100">
        <v>39942</v>
      </c>
      <c r="V239" s="35" t="s">
        <v>324</v>
      </c>
      <c r="W239" s="53">
        <v>6</v>
      </c>
      <c r="X239" s="12" t="s">
        <v>163</v>
      </c>
      <c r="Y239" s="11" t="s">
        <v>14</v>
      </c>
      <c r="Z239" s="11">
        <v>350401</v>
      </c>
      <c r="AA239" s="11">
        <v>53</v>
      </c>
      <c r="AB239" s="11" t="s">
        <v>332</v>
      </c>
      <c r="AC239" s="11">
        <v>19</v>
      </c>
      <c r="AD239" s="11">
        <v>52</v>
      </c>
      <c r="AE239" s="11"/>
      <c r="AF239" s="18"/>
    </row>
    <row r="240" spans="1:32" ht="34.5" customHeight="1" thickBot="1">
      <c r="A240">
        <v>226</v>
      </c>
      <c r="B240" s="72">
        <v>5</v>
      </c>
      <c r="C240" s="73">
        <v>6</v>
      </c>
      <c r="D240" s="74">
        <v>9</v>
      </c>
      <c r="E240" s="74">
        <v>9</v>
      </c>
      <c r="F240" s="73">
        <v>7</v>
      </c>
      <c r="G240" s="73">
        <v>6</v>
      </c>
      <c r="H240" s="73">
        <v>7</v>
      </c>
      <c r="I240" s="74">
        <v>7</v>
      </c>
      <c r="J240" s="71">
        <v>5</v>
      </c>
      <c r="T240" s="34" t="str">
        <f>IF(COUNTIF(B240:S240,"&gt;0")=18,SUM(B240:S240),"")</f>
        <v/>
      </c>
      <c r="U240" s="100">
        <v>39942</v>
      </c>
      <c r="V240" s="35" t="s">
        <v>324</v>
      </c>
      <c r="W240" s="54">
        <v>7</v>
      </c>
      <c r="X240" s="10" t="s">
        <v>333</v>
      </c>
      <c r="Y240" s="9" t="s">
        <v>14</v>
      </c>
      <c r="Z240" s="9">
        <v>350634</v>
      </c>
      <c r="AA240" s="9">
        <v>54</v>
      </c>
      <c r="AB240" s="9" t="s">
        <v>334</v>
      </c>
      <c r="AC240" s="9">
        <v>18</v>
      </c>
      <c r="AD240" s="9">
        <v>54</v>
      </c>
      <c r="AE240" s="9"/>
      <c r="AF240" s="20"/>
    </row>
    <row r="241" spans="1:32" ht="34.5" customHeight="1" thickBot="1">
      <c r="A241">
        <v>227</v>
      </c>
      <c r="B241" s="73">
        <v>6</v>
      </c>
      <c r="C241" s="71">
        <v>4</v>
      </c>
      <c r="D241" s="74">
        <v>8</v>
      </c>
      <c r="E241" s="73">
        <v>8</v>
      </c>
      <c r="F241" s="73">
        <v>7</v>
      </c>
      <c r="G241" s="71">
        <v>4</v>
      </c>
      <c r="H241" s="72">
        <v>6</v>
      </c>
      <c r="I241" s="72">
        <v>5</v>
      </c>
      <c r="J241" s="71">
        <v>5</v>
      </c>
      <c r="T241" s="34" t="str">
        <f>IF(COUNTIF(B241:S241,"&gt;0")=18,SUM(B241:S241),"")</f>
        <v/>
      </c>
      <c r="U241" s="100">
        <v>39942</v>
      </c>
      <c r="V241" s="35" t="s">
        <v>324</v>
      </c>
      <c r="W241" s="57" t="s">
        <v>779</v>
      </c>
      <c r="X241" s="12" t="s">
        <v>37</v>
      </c>
      <c r="Y241" s="11" t="s">
        <v>14</v>
      </c>
      <c r="Z241" s="11">
        <v>350668</v>
      </c>
      <c r="AA241" s="11">
        <v>35.5</v>
      </c>
      <c r="AB241" s="11" t="s">
        <v>335</v>
      </c>
      <c r="AC241" s="11">
        <v>17</v>
      </c>
      <c r="AD241" s="11">
        <v>35.5</v>
      </c>
      <c r="AE241" s="11"/>
      <c r="AF241" s="18"/>
    </row>
    <row r="242" spans="1:32" ht="34.5" customHeight="1" thickBot="1">
      <c r="A242">
        <v>228</v>
      </c>
      <c r="B242" s="73">
        <v>6</v>
      </c>
      <c r="C242" s="71">
        <v>4</v>
      </c>
      <c r="D242" s="81" t="s">
        <v>0</v>
      </c>
      <c r="E242" s="73">
        <v>8</v>
      </c>
      <c r="F242" s="71">
        <v>5</v>
      </c>
      <c r="G242" s="72">
        <v>5</v>
      </c>
      <c r="H242" s="73">
        <v>7</v>
      </c>
      <c r="I242" s="71">
        <v>4</v>
      </c>
      <c r="J242" s="71">
        <v>5</v>
      </c>
      <c r="T242" s="34" t="str">
        <f>IF(COUNTIF(B242:S242,"&gt;0")=18,SUM(B242:S242),"")</f>
        <v/>
      </c>
      <c r="U242" s="100">
        <v>39942</v>
      </c>
      <c r="V242" s="35" t="s">
        <v>324</v>
      </c>
      <c r="W242" s="58" t="s">
        <v>779</v>
      </c>
      <c r="X242" s="10" t="s">
        <v>146</v>
      </c>
      <c r="Y242" s="9" t="s">
        <v>14</v>
      </c>
      <c r="Z242" s="9">
        <v>350351</v>
      </c>
      <c r="AA242" s="9">
        <v>33.700000000000003</v>
      </c>
      <c r="AB242" s="9" t="s">
        <v>33</v>
      </c>
      <c r="AC242" s="9">
        <v>17</v>
      </c>
      <c r="AD242" s="9">
        <v>33.700000000000003</v>
      </c>
      <c r="AE242" s="9"/>
      <c r="AF242" s="20"/>
    </row>
    <row r="243" spans="1:32" ht="34.5" customHeight="1" thickBot="1">
      <c r="A243">
        <v>229</v>
      </c>
      <c r="B243" s="73">
        <v>6</v>
      </c>
      <c r="C243" s="74">
        <v>8</v>
      </c>
      <c r="D243" s="74">
        <v>9</v>
      </c>
      <c r="E243" s="73">
        <v>8</v>
      </c>
      <c r="F243" s="74">
        <v>8</v>
      </c>
      <c r="G243" s="72">
        <v>5</v>
      </c>
      <c r="H243" s="72">
        <v>6</v>
      </c>
      <c r="I243" s="71">
        <v>4</v>
      </c>
      <c r="J243" s="72">
        <v>6</v>
      </c>
      <c r="T243" s="34" t="str">
        <f>IF(COUNTIF(B243:S243,"&gt;0")=18,SUM(B243:S243),"")</f>
        <v/>
      </c>
      <c r="U243" s="100">
        <v>39942</v>
      </c>
      <c r="V243" s="35" t="s">
        <v>324</v>
      </c>
      <c r="W243" s="53">
        <v>10</v>
      </c>
      <c r="X243" s="12" t="s">
        <v>158</v>
      </c>
      <c r="Y243" s="11" t="s">
        <v>14</v>
      </c>
      <c r="Z243" s="11">
        <v>350301</v>
      </c>
      <c r="AA243" s="11">
        <v>46</v>
      </c>
      <c r="AB243" s="11" t="s">
        <v>336</v>
      </c>
      <c r="AC243" s="11">
        <v>16</v>
      </c>
      <c r="AD243" s="11">
        <v>46</v>
      </c>
      <c r="AE243" s="11"/>
      <c r="AF243" s="18"/>
    </row>
    <row r="244" spans="1:32" ht="34.5" customHeight="1" thickBot="1">
      <c r="A244">
        <v>230</v>
      </c>
      <c r="B244" s="71">
        <v>4</v>
      </c>
      <c r="C244" s="81" t="s">
        <v>0</v>
      </c>
      <c r="D244" s="81" t="s">
        <v>0</v>
      </c>
      <c r="E244" s="73">
        <v>8</v>
      </c>
      <c r="F244" s="71">
        <v>5</v>
      </c>
      <c r="G244" s="74">
        <v>7</v>
      </c>
      <c r="H244" s="71">
        <v>5</v>
      </c>
      <c r="I244" s="71">
        <v>4</v>
      </c>
      <c r="J244" s="71">
        <v>5</v>
      </c>
      <c r="T244" s="34" t="str">
        <f>IF(COUNTIF(B244:S244,"&gt;0")=18,SUM(B244:S244),"")</f>
        <v/>
      </c>
      <c r="U244" s="100">
        <v>39942</v>
      </c>
      <c r="V244" s="35" t="s">
        <v>324</v>
      </c>
      <c r="W244" s="54">
        <v>11</v>
      </c>
      <c r="X244" s="10" t="s">
        <v>137</v>
      </c>
      <c r="Y244" s="9" t="s">
        <v>14</v>
      </c>
      <c r="Z244" s="9">
        <v>350574</v>
      </c>
      <c r="AA244" s="9">
        <v>34</v>
      </c>
      <c r="AB244" s="9" t="s">
        <v>105</v>
      </c>
      <c r="AC244" s="9">
        <v>16</v>
      </c>
      <c r="AD244" s="9">
        <v>34</v>
      </c>
      <c r="AE244" s="9"/>
      <c r="AF244" s="20"/>
    </row>
    <row r="245" spans="1:32" ht="34.5" customHeight="1" thickBot="1">
      <c r="A245">
        <v>231</v>
      </c>
      <c r="B245" s="73">
        <v>6</v>
      </c>
      <c r="C245" s="73">
        <v>6</v>
      </c>
      <c r="D245" s="81" t="s">
        <v>0</v>
      </c>
      <c r="E245" s="81" t="s">
        <v>0</v>
      </c>
      <c r="F245" s="74">
        <v>8</v>
      </c>
      <c r="G245" s="73">
        <v>6</v>
      </c>
      <c r="H245" s="72">
        <v>6</v>
      </c>
      <c r="I245" s="72">
        <v>5</v>
      </c>
      <c r="J245" s="72">
        <v>6</v>
      </c>
      <c r="T245" s="34" t="str">
        <f>IF(COUNTIF(B245:S245,"&gt;0")=18,SUM(B245:S245),"")</f>
        <v/>
      </c>
      <c r="U245" s="100">
        <v>39942</v>
      </c>
      <c r="V245" s="35" t="s">
        <v>324</v>
      </c>
      <c r="W245" s="53">
        <v>12</v>
      </c>
      <c r="X245" s="12" t="s">
        <v>173</v>
      </c>
      <c r="Y245" s="11" t="s">
        <v>14</v>
      </c>
      <c r="Z245" s="11">
        <v>350191</v>
      </c>
      <c r="AA245" s="11">
        <v>53</v>
      </c>
      <c r="AB245" s="11" t="s">
        <v>105</v>
      </c>
      <c r="AC245" s="11">
        <v>16</v>
      </c>
      <c r="AD245" s="11">
        <v>53</v>
      </c>
      <c r="AE245" s="11"/>
      <c r="AF245" s="18"/>
    </row>
    <row r="246" spans="1:32" ht="34.5" customHeight="1" thickBot="1">
      <c r="A246">
        <v>232</v>
      </c>
      <c r="B246" s="73">
        <v>6</v>
      </c>
      <c r="C246" s="73">
        <v>6</v>
      </c>
      <c r="D246" s="74">
        <v>10</v>
      </c>
      <c r="E246" s="72">
        <v>7</v>
      </c>
      <c r="F246" s="73">
        <v>7</v>
      </c>
      <c r="G246" s="74">
        <v>9</v>
      </c>
      <c r="H246" s="74">
        <v>9</v>
      </c>
      <c r="I246" s="72">
        <v>5</v>
      </c>
      <c r="J246" s="73">
        <v>7</v>
      </c>
      <c r="T246" s="34" t="str">
        <f>IF(COUNTIF(B246:S246,"&gt;0")=18,SUM(B246:S246),"")</f>
        <v/>
      </c>
      <c r="U246" s="100">
        <v>39942</v>
      </c>
      <c r="V246" s="35" t="s">
        <v>324</v>
      </c>
      <c r="W246" s="54">
        <v>13</v>
      </c>
      <c r="X246" s="10" t="s">
        <v>337</v>
      </c>
      <c r="Y246" s="9" t="s">
        <v>14</v>
      </c>
      <c r="Z246" s="9">
        <v>350383</v>
      </c>
      <c r="AA246" s="9">
        <v>53</v>
      </c>
      <c r="AB246" s="9" t="s">
        <v>338</v>
      </c>
      <c r="AC246" s="9">
        <v>15</v>
      </c>
      <c r="AD246" s="9">
        <v>53</v>
      </c>
      <c r="AE246" s="9"/>
      <c r="AF246" s="20"/>
    </row>
    <row r="247" spans="1:32" ht="34.5" customHeight="1" thickBot="1">
      <c r="A247">
        <v>233</v>
      </c>
      <c r="B247" s="72">
        <v>5</v>
      </c>
      <c r="C247" s="74">
        <v>7</v>
      </c>
      <c r="D247" s="74">
        <v>8</v>
      </c>
      <c r="E247" s="74">
        <v>10</v>
      </c>
      <c r="F247" s="71">
        <v>5</v>
      </c>
      <c r="G247" s="71">
        <v>4</v>
      </c>
      <c r="H247" s="72">
        <v>6</v>
      </c>
      <c r="I247" s="72">
        <v>5</v>
      </c>
      <c r="J247" s="72">
        <v>6</v>
      </c>
      <c r="T247" s="34" t="str">
        <f>IF(COUNTIF(B247:S247,"&gt;0")=18,SUM(B247:S247),"")</f>
        <v/>
      </c>
      <c r="U247" s="100">
        <v>39942</v>
      </c>
      <c r="V247" s="35" t="s">
        <v>324</v>
      </c>
      <c r="W247" s="53">
        <v>14</v>
      </c>
      <c r="X247" s="12" t="s">
        <v>339</v>
      </c>
      <c r="Y247" s="11" t="s">
        <v>14</v>
      </c>
      <c r="Z247" s="11">
        <v>350425</v>
      </c>
      <c r="AA247" s="11">
        <v>35.5</v>
      </c>
      <c r="AB247" s="11" t="s">
        <v>340</v>
      </c>
      <c r="AC247" s="11">
        <v>14</v>
      </c>
      <c r="AD247" s="11">
        <v>35.700000000000003</v>
      </c>
      <c r="AE247" s="11"/>
      <c r="AF247" s="18"/>
    </row>
    <row r="248" spans="1:32" ht="34.5" customHeight="1" thickBot="1">
      <c r="A248">
        <v>234</v>
      </c>
      <c r="B248" s="73">
        <v>6</v>
      </c>
      <c r="C248" s="73">
        <v>6</v>
      </c>
      <c r="D248" s="74">
        <v>9</v>
      </c>
      <c r="E248" s="73">
        <v>8</v>
      </c>
      <c r="F248" s="72">
        <v>6</v>
      </c>
      <c r="G248" s="74">
        <v>8</v>
      </c>
      <c r="H248" s="74">
        <v>8</v>
      </c>
      <c r="I248" s="72">
        <v>5</v>
      </c>
      <c r="J248" s="74">
        <v>9</v>
      </c>
      <c r="T248" s="34" t="str">
        <f>IF(COUNTIF(B248:S248,"&gt;0")=18,SUM(B248:S248),"")</f>
        <v/>
      </c>
      <c r="U248" s="100">
        <v>39942</v>
      </c>
      <c r="V248" s="35" t="s">
        <v>324</v>
      </c>
      <c r="W248" s="54">
        <v>15</v>
      </c>
      <c r="X248" s="10" t="s">
        <v>171</v>
      </c>
      <c r="Y248" s="9" t="s">
        <v>14</v>
      </c>
      <c r="Z248" s="9">
        <v>350749</v>
      </c>
      <c r="AA248" s="9">
        <v>54</v>
      </c>
      <c r="AB248" s="9" t="s">
        <v>341</v>
      </c>
      <c r="AC248" s="9">
        <v>14</v>
      </c>
      <c r="AD248" s="9">
        <v>54</v>
      </c>
      <c r="AE248" s="9"/>
      <c r="AF248" s="20"/>
    </row>
    <row r="249" spans="1:32" ht="34.5" customHeight="1" thickBot="1">
      <c r="A249">
        <v>235</v>
      </c>
      <c r="B249" s="72">
        <v>5</v>
      </c>
      <c r="C249" s="74">
        <v>7</v>
      </c>
      <c r="D249" s="74">
        <v>10</v>
      </c>
      <c r="E249" s="81" t="s">
        <v>0</v>
      </c>
      <c r="F249" s="74">
        <v>8</v>
      </c>
      <c r="G249" s="72">
        <v>5</v>
      </c>
      <c r="H249" s="74">
        <v>9</v>
      </c>
      <c r="I249" s="72">
        <v>5</v>
      </c>
      <c r="J249" s="74">
        <v>8</v>
      </c>
      <c r="T249" s="34" t="str">
        <f>IF(COUNTIF(B249:S249,"&gt;0")=18,SUM(B249:S249),"")</f>
        <v/>
      </c>
      <c r="U249" s="100">
        <v>39942</v>
      </c>
      <c r="V249" s="35" t="s">
        <v>324</v>
      </c>
      <c r="W249" s="53">
        <v>16</v>
      </c>
      <c r="X249" s="12" t="s">
        <v>342</v>
      </c>
      <c r="Y249" s="11" t="s">
        <v>6</v>
      </c>
      <c r="Z249" s="11">
        <v>1130802</v>
      </c>
      <c r="AA249" s="11">
        <v>54</v>
      </c>
      <c r="AB249" s="11" t="s">
        <v>343</v>
      </c>
      <c r="AC249" s="11">
        <v>12</v>
      </c>
      <c r="AD249" s="11">
        <v>54</v>
      </c>
      <c r="AE249" s="11"/>
      <c r="AF249" s="18"/>
    </row>
    <row r="250" spans="1:32" ht="34.5" customHeight="1" thickBot="1">
      <c r="A250">
        <v>236</v>
      </c>
      <c r="B250" s="74">
        <v>7</v>
      </c>
      <c r="C250" s="73">
        <v>6</v>
      </c>
      <c r="D250" s="74">
        <v>8</v>
      </c>
      <c r="E250" s="74">
        <v>10</v>
      </c>
      <c r="F250" s="74">
        <v>9</v>
      </c>
      <c r="G250" s="74">
        <v>7</v>
      </c>
      <c r="H250" s="73">
        <v>7</v>
      </c>
      <c r="I250" s="74">
        <v>8</v>
      </c>
      <c r="J250" s="72">
        <v>6</v>
      </c>
      <c r="T250" s="34" t="str">
        <f>IF(COUNTIF(B250:S250,"&gt;0")=18,SUM(B250:S250),"")</f>
        <v/>
      </c>
      <c r="U250" s="100">
        <v>39942</v>
      </c>
      <c r="V250" s="35" t="s">
        <v>324</v>
      </c>
      <c r="W250" s="54">
        <v>17</v>
      </c>
      <c r="X250" s="10" t="s">
        <v>265</v>
      </c>
      <c r="Y250" s="9" t="s">
        <v>211</v>
      </c>
      <c r="Z250" s="9">
        <v>1040177</v>
      </c>
      <c r="AA250" s="9">
        <v>54</v>
      </c>
      <c r="AB250" s="36">
        <v>25143</v>
      </c>
      <c r="AC250" s="9">
        <v>11</v>
      </c>
      <c r="AD250" s="9">
        <v>54</v>
      </c>
      <c r="AE250" s="9"/>
      <c r="AF250" s="20"/>
    </row>
    <row r="251" spans="1:32" ht="34.5" customHeight="1" thickBot="1">
      <c r="A251">
        <v>237</v>
      </c>
      <c r="B251" s="74">
        <v>7</v>
      </c>
      <c r="C251" s="72">
        <v>5</v>
      </c>
      <c r="D251" s="74">
        <v>10</v>
      </c>
      <c r="E251" s="74">
        <v>11</v>
      </c>
      <c r="F251" s="74">
        <v>8</v>
      </c>
      <c r="G251" s="71">
        <v>4</v>
      </c>
      <c r="H251" s="81" t="s">
        <v>0</v>
      </c>
      <c r="I251" s="74">
        <v>8</v>
      </c>
      <c r="J251" s="74">
        <v>9</v>
      </c>
      <c r="T251" s="34" t="str">
        <f>IF(COUNTIF(B251:S251,"&gt;0")=18,SUM(B251:S251),"")</f>
        <v/>
      </c>
      <c r="U251" s="100">
        <v>39942</v>
      </c>
      <c r="V251" s="35" t="s">
        <v>324</v>
      </c>
      <c r="W251" s="53">
        <v>18</v>
      </c>
      <c r="X251" s="12" t="s">
        <v>226</v>
      </c>
      <c r="Y251" s="11" t="s">
        <v>14</v>
      </c>
      <c r="Z251" s="11">
        <v>350802</v>
      </c>
      <c r="AA251" s="11">
        <v>54</v>
      </c>
      <c r="AB251" s="11" t="s">
        <v>344</v>
      </c>
      <c r="AC251" s="11">
        <v>9</v>
      </c>
      <c r="AD251" s="11">
        <v>54</v>
      </c>
      <c r="AE251" s="11"/>
      <c r="AF251" s="18"/>
    </row>
    <row r="252" spans="1:32" ht="34.5" customHeight="1" thickBot="1">
      <c r="A252">
        <v>238</v>
      </c>
      <c r="B252" s="81" t="s">
        <v>0</v>
      </c>
      <c r="C252" s="74">
        <v>8</v>
      </c>
      <c r="D252" s="81" t="s">
        <v>0</v>
      </c>
      <c r="E252" s="81" t="s">
        <v>0</v>
      </c>
      <c r="F252" s="74">
        <v>10</v>
      </c>
      <c r="G252" s="74">
        <v>8</v>
      </c>
      <c r="H252" s="72">
        <v>6</v>
      </c>
      <c r="I252" s="72">
        <v>5</v>
      </c>
      <c r="J252" s="73">
        <v>7</v>
      </c>
      <c r="T252" s="34" t="str">
        <f>IF(COUNTIF(B252:S252,"&gt;0")=18,SUM(B252:S252),"")</f>
        <v/>
      </c>
      <c r="U252" s="100">
        <v>39942</v>
      </c>
      <c r="V252" s="35" t="s">
        <v>324</v>
      </c>
      <c r="W252" s="55">
        <v>19</v>
      </c>
      <c r="X252" s="21" t="s">
        <v>268</v>
      </c>
      <c r="Y252" s="22" t="s">
        <v>14</v>
      </c>
      <c r="Z252" s="22">
        <v>350805</v>
      </c>
      <c r="AA252" s="22">
        <v>54</v>
      </c>
      <c r="AB252" s="22" t="s">
        <v>345</v>
      </c>
      <c r="AC252" s="22">
        <v>8</v>
      </c>
      <c r="AD252" s="22">
        <v>54</v>
      </c>
      <c r="AE252" s="22"/>
      <c r="AF252" s="23"/>
    </row>
    <row r="253" spans="1:32" ht="34.5" customHeight="1" thickBot="1">
      <c r="A253">
        <v>239</v>
      </c>
      <c r="B253" s="81" t="s">
        <v>0</v>
      </c>
      <c r="C253" s="71">
        <v>4</v>
      </c>
      <c r="D253" s="73">
        <v>7</v>
      </c>
      <c r="E253" s="72">
        <v>7</v>
      </c>
      <c r="F253" s="73">
        <v>7</v>
      </c>
      <c r="G253" s="73">
        <v>6</v>
      </c>
      <c r="H253" s="81" t="s">
        <v>0</v>
      </c>
      <c r="I253" s="73">
        <v>6</v>
      </c>
      <c r="J253" s="71">
        <v>5</v>
      </c>
      <c r="K253" s="74">
        <v>7</v>
      </c>
      <c r="L253" s="72">
        <v>5</v>
      </c>
      <c r="M253" s="74">
        <v>8</v>
      </c>
      <c r="N253" s="73">
        <v>8</v>
      </c>
      <c r="O253" s="73">
        <v>7</v>
      </c>
      <c r="P253" s="71">
        <v>4</v>
      </c>
      <c r="Q253" s="71">
        <v>5</v>
      </c>
      <c r="R253" s="71">
        <v>4</v>
      </c>
      <c r="S253" s="75">
        <v>4</v>
      </c>
      <c r="T253" s="34" t="str">
        <f>IF(COUNTIF(B253:S253,"&gt;0")=18,SUM(B253:S253),"")</f>
        <v/>
      </c>
      <c r="U253" s="100">
        <v>39943</v>
      </c>
      <c r="V253" s="35" t="s">
        <v>346</v>
      </c>
      <c r="W253" s="52">
        <v>1</v>
      </c>
      <c r="X253" s="14" t="s">
        <v>347</v>
      </c>
      <c r="Y253" s="15" t="s">
        <v>6</v>
      </c>
      <c r="Z253" s="15">
        <v>1130311</v>
      </c>
      <c r="AA253" s="15">
        <v>54</v>
      </c>
      <c r="AB253" s="15" t="s">
        <v>348</v>
      </c>
      <c r="AC253" s="15">
        <v>47</v>
      </c>
      <c r="AD253" s="15">
        <v>43</v>
      </c>
      <c r="AE253" s="15"/>
      <c r="AF253" s="16"/>
    </row>
    <row r="254" spans="1:32" ht="34.5" customHeight="1" thickBot="1">
      <c r="A254">
        <v>240</v>
      </c>
      <c r="B254" s="71">
        <v>4</v>
      </c>
      <c r="C254" s="73">
        <v>6</v>
      </c>
      <c r="D254" s="74">
        <v>8</v>
      </c>
      <c r="E254" s="72">
        <v>7</v>
      </c>
      <c r="F254" s="71">
        <v>5</v>
      </c>
      <c r="G254" s="74">
        <v>7</v>
      </c>
      <c r="H254" s="72">
        <v>6</v>
      </c>
      <c r="I254" s="73">
        <v>6</v>
      </c>
      <c r="J254" s="71">
        <v>5</v>
      </c>
      <c r="K254" s="71">
        <v>4</v>
      </c>
      <c r="L254" s="73">
        <v>6</v>
      </c>
      <c r="M254" s="74">
        <v>8</v>
      </c>
      <c r="N254" s="71">
        <v>6</v>
      </c>
      <c r="O254" s="72">
        <v>6</v>
      </c>
      <c r="P254" s="71">
        <v>4</v>
      </c>
      <c r="Q254" s="71">
        <v>5</v>
      </c>
      <c r="R254" s="74">
        <v>8</v>
      </c>
      <c r="S254" s="72">
        <v>6</v>
      </c>
      <c r="T254" s="34">
        <f>IF(COUNTIF(B254:S254,"&gt;0")=18,SUM(B254:S254),"")</f>
        <v>107</v>
      </c>
      <c r="U254" s="100">
        <v>39943</v>
      </c>
      <c r="V254" s="35" t="s">
        <v>346</v>
      </c>
      <c r="W254" s="53">
        <v>2</v>
      </c>
      <c r="X254" s="12" t="s">
        <v>349</v>
      </c>
      <c r="Y254" s="11" t="s">
        <v>14</v>
      </c>
      <c r="Z254" s="11">
        <v>350552</v>
      </c>
      <c r="AA254" s="11">
        <v>48</v>
      </c>
      <c r="AB254" s="11" t="s">
        <v>350</v>
      </c>
      <c r="AC254" s="11">
        <v>45</v>
      </c>
      <c r="AD254" s="11">
        <v>39</v>
      </c>
      <c r="AE254" s="11"/>
      <c r="AF254" s="18"/>
    </row>
    <row r="255" spans="1:32" ht="34.5" customHeight="1" thickBot="1">
      <c r="A255">
        <v>241</v>
      </c>
      <c r="B255" s="71">
        <v>4</v>
      </c>
      <c r="C255" s="73">
        <v>6</v>
      </c>
      <c r="D255" s="71">
        <v>5</v>
      </c>
      <c r="E255" s="77">
        <v>4</v>
      </c>
      <c r="F255" s="75">
        <v>4</v>
      </c>
      <c r="G255" s="71">
        <v>4</v>
      </c>
      <c r="H255" s="75">
        <v>4</v>
      </c>
      <c r="I255" s="75">
        <v>3</v>
      </c>
      <c r="J255" s="75">
        <v>4</v>
      </c>
      <c r="K255" s="71">
        <v>4</v>
      </c>
      <c r="L255" s="72">
        <v>5</v>
      </c>
      <c r="M255" s="72">
        <v>6</v>
      </c>
      <c r="N255" s="72">
        <v>7</v>
      </c>
      <c r="O255" s="73">
        <v>7</v>
      </c>
      <c r="P255" s="71">
        <v>4</v>
      </c>
      <c r="Q255" s="77">
        <v>3</v>
      </c>
      <c r="R255" s="75">
        <v>3</v>
      </c>
      <c r="S255" s="77">
        <v>3</v>
      </c>
      <c r="T255" s="34">
        <f>IF(COUNTIF(B255:S255,"&gt;0")=18,SUM(B255:S255),"")</f>
        <v>80</v>
      </c>
      <c r="U255" s="100">
        <v>39943</v>
      </c>
      <c r="V255" s="35" t="s">
        <v>346</v>
      </c>
      <c r="W255" s="54">
        <v>3</v>
      </c>
      <c r="X255" s="10" t="s">
        <v>44</v>
      </c>
      <c r="Y255" s="9" t="s">
        <v>14</v>
      </c>
      <c r="Z255" s="9">
        <v>350458</v>
      </c>
      <c r="AA255" s="9">
        <v>21</v>
      </c>
      <c r="AB255" s="9" t="s">
        <v>351</v>
      </c>
      <c r="AC255" s="9">
        <v>45</v>
      </c>
      <c r="AD255" s="9">
        <v>17.600000000000001</v>
      </c>
      <c r="AE255" s="9"/>
      <c r="AF255" s="20"/>
    </row>
    <row r="256" spans="1:32" ht="34.5" customHeight="1" thickBot="1">
      <c r="A256">
        <v>242</v>
      </c>
      <c r="B256" s="71">
        <v>4</v>
      </c>
      <c r="C256" s="72">
        <v>5</v>
      </c>
      <c r="D256" s="72">
        <v>6</v>
      </c>
      <c r="E256" s="73">
        <v>8</v>
      </c>
      <c r="F256" s="73">
        <v>7</v>
      </c>
      <c r="G256" s="71">
        <v>4</v>
      </c>
      <c r="H256" s="72">
        <v>6</v>
      </c>
      <c r="I256" s="71">
        <v>4</v>
      </c>
      <c r="J256" s="77">
        <v>3</v>
      </c>
      <c r="K256" s="71">
        <v>4</v>
      </c>
      <c r="L256" s="74">
        <v>7</v>
      </c>
      <c r="M256" s="73">
        <v>7</v>
      </c>
      <c r="N256" s="73">
        <v>8</v>
      </c>
      <c r="O256" s="72">
        <v>6</v>
      </c>
      <c r="P256" s="72">
        <v>5</v>
      </c>
      <c r="Q256" s="72">
        <v>6</v>
      </c>
      <c r="R256" s="72">
        <v>5</v>
      </c>
      <c r="S256" s="75">
        <v>4</v>
      </c>
      <c r="T256" s="34">
        <f>IF(COUNTIF(B256:S256,"&gt;0")=18,SUM(B256:S256),"")</f>
        <v>99</v>
      </c>
      <c r="U256" s="100">
        <v>39943</v>
      </c>
      <c r="V256" s="35" t="s">
        <v>346</v>
      </c>
      <c r="W256" s="53">
        <v>4</v>
      </c>
      <c r="X256" s="12" t="s">
        <v>352</v>
      </c>
      <c r="Y256" s="11" t="s">
        <v>14</v>
      </c>
      <c r="Z256" s="11">
        <v>350533</v>
      </c>
      <c r="AA256" s="11">
        <v>39</v>
      </c>
      <c r="AB256" s="11" t="s">
        <v>353</v>
      </c>
      <c r="AC256" s="11">
        <v>45</v>
      </c>
      <c r="AD256" s="11">
        <v>33</v>
      </c>
      <c r="AE256" s="11"/>
      <c r="AF256" s="18"/>
    </row>
    <row r="257" spans="1:32" ht="34.5" customHeight="1" thickBot="1">
      <c r="A257">
        <v>243</v>
      </c>
      <c r="B257" s="71">
        <v>4</v>
      </c>
      <c r="C257" s="72">
        <v>5</v>
      </c>
      <c r="D257" s="73">
        <v>7</v>
      </c>
      <c r="E257" s="71">
        <v>6</v>
      </c>
      <c r="F257" s="72">
        <v>6</v>
      </c>
      <c r="G257" s="72">
        <v>5</v>
      </c>
      <c r="H257" s="71">
        <v>5</v>
      </c>
      <c r="I257" s="71">
        <v>4</v>
      </c>
      <c r="J257" s="71">
        <v>5</v>
      </c>
      <c r="K257" s="75">
        <v>3</v>
      </c>
      <c r="L257" s="71">
        <v>4</v>
      </c>
      <c r="M257" s="72">
        <v>6</v>
      </c>
      <c r="N257" s="71">
        <v>6</v>
      </c>
      <c r="O257" s="71">
        <v>5</v>
      </c>
      <c r="P257" s="72">
        <v>5</v>
      </c>
      <c r="Q257" s="71">
        <v>5</v>
      </c>
      <c r="R257" s="71">
        <v>4</v>
      </c>
      <c r="S257" s="75">
        <v>4</v>
      </c>
      <c r="T257" s="34">
        <f>IF(COUNTIF(B257:S257,"&gt;0")=18,SUM(B257:S257),"")</f>
        <v>89</v>
      </c>
      <c r="U257" s="100">
        <v>39943</v>
      </c>
      <c r="V257" s="35" t="s">
        <v>346</v>
      </c>
      <c r="W257" s="54">
        <v>5</v>
      </c>
      <c r="X257" s="10" t="s">
        <v>354</v>
      </c>
      <c r="Y257" s="9" t="s">
        <v>14</v>
      </c>
      <c r="Z257" s="9">
        <v>350428</v>
      </c>
      <c r="AA257" s="9">
        <v>28.8</v>
      </c>
      <c r="AB257" s="9" t="s">
        <v>355</v>
      </c>
      <c r="AC257" s="9">
        <v>43</v>
      </c>
      <c r="AD257" s="9">
        <v>25.5</v>
      </c>
      <c r="AE257" s="9"/>
      <c r="AF257" s="20"/>
    </row>
    <row r="258" spans="1:32" ht="34.5" customHeight="1" thickBot="1">
      <c r="A258">
        <v>244</v>
      </c>
      <c r="B258" s="72">
        <v>5</v>
      </c>
      <c r="C258" s="71">
        <v>4</v>
      </c>
      <c r="D258" s="73">
        <v>7</v>
      </c>
      <c r="E258" s="73">
        <v>8</v>
      </c>
      <c r="F258" s="72">
        <v>6</v>
      </c>
      <c r="G258" s="72">
        <v>5</v>
      </c>
      <c r="H258" s="73">
        <v>7</v>
      </c>
      <c r="I258" s="72">
        <v>5</v>
      </c>
      <c r="J258" s="71">
        <v>5</v>
      </c>
      <c r="K258" s="72">
        <v>5</v>
      </c>
      <c r="L258" s="72">
        <v>5</v>
      </c>
      <c r="M258" s="73">
        <v>7</v>
      </c>
      <c r="N258" s="75">
        <v>5</v>
      </c>
      <c r="O258" s="71">
        <v>5</v>
      </c>
      <c r="P258" s="73">
        <v>6</v>
      </c>
      <c r="Q258" s="73">
        <v>7</v>
      </c>
      <c r="R258" s="75">
        <v>3</v>
      </c>
      <c r="S258" s="71">
        <v>5</v>
      </c>
      <c r="T258" s="34">
        <f>IF(COUNTIF(B258:S258,"&gt;0")=18,SUM(B258:S258),"")</f>
        <v>100</v>
      </c>
      <c r="U258" s="100">
        <v>39943</v>
      </c>
      <c r="V258" s="35" t="s">
        <v>346</v>
      </c>
      <c r="W258" s="53">
        <v>6</v>
      </c>
      <c r="X258" s="12" t="s">
        <v>356</v>
      </c>
      <c r="Y258" s="11" t="s">
        <v>357</v>
      </c>
      <c r="Z258" s="11">
        <v>690051</v>
      </c>
      <c r="AA258" s="11">
        <v>34.700000000000003</v>
      </c>
      <c r="AB258" s="11" t="s">
        <v>358</v>
      </c>
      <c r="AC258" s="11">
        <v>40</v>
      </c>
      <c r="AD258" s="11">
        <v>32.700000000000003</v>
      </c>
      <c r="AE258" s="11"/>
      <c r="AF258" s="18"/>
    </row>
    <row r="259" spans="1:32" ht="34.5" customHeight="1" thickBot="1">
      <c r="A259">
        <v>245</v>
      </c>
      <c r="B259" s="71">
        <v>4</v>
      </c>
      <c r="C259" s="71">
        <v>4</v>
      </c>
      <c r="D259" s="74">
        <v>8</v>
      </c>
      <c r="E259" s="71">
        <v>6</v>
      </c>
      <c r="F259" s="71">
        <v>5</v>
      </c>
      <c r="G259" s="75">
        <v>3</v>
      </c>
      <c r="H259" s="75">
        <v>4</v>
      </c>
      <c r="I259" s="71">
        <v>4</v>
      </c>
      <c r="J259" s="71">
        <v>5</v>
      </c>
      <c r="K259" s="71">
        <v>4</v>
      </c>
      <c r="L259" s="75">
        <v>3</v>
      </c>
      <c r="M259" s="71">
        <v>5</v>
      </c>
      <c r="N259" s="72">
        <v>7</v>
      </c>
      <c r="O259" s="71">
        <v>5</v>
      </c>
      <c r="P259" s="72">
        <v>5</v>
      </c>
      <c r="Q259" s="72">
        <v>6</v>
      </c>
      <c r="R259" s="73">
        <v>6</v>
      </c>
      <c r="S259" s="71">
        <v>5</v>
      </c>
      <c r="T259" s="34">
        <f>IF(COUNTIF(B259:S259,"&gt;0")=18,SUM(B259:S259),"")</f>
        <v>89</v>
      </c>
      <c r="U259" s="100">
        <v>39943</v>
      </c>
      <c r="V259" s="35" t="s">
        <v>346</v>
      </c>
      <c r="W259" s="54">
        <v>7</v>
      </c>
      <c r="X259" s="10" t="s">
        <v>180</v>
      </c>
      <c r="Y259" s="9" t="s">
        <v>14</v>
      </c>
      <c r="Z259" s="9">
        <v>350504</v>
      </c>
      <c r="AA259" s="9">
        <v>24.6</v>
      </c>
      <c r="AB259" s="9" t="s">
        <v>359</v>
      </c>
      <c r="AC259" s="9">
        <v>40</v>
      </c>
      <c r="AD259" s="9">
        <v>23</v>
      </c>
      <c r="AE259" s="9"/>
      <c r="AF259" s="20"/>
    </row>
    <row r="260" spans="1:32" ht="34.5" customHeight="1" thickBot="1">
      <c r="A260">
        <v>246</v>
      </c>
      <c r="B260" s="75">
        <v>3</v>
      </c>
      <c r="C260" s="72">
        <v>5</v>
      </c>
      <c r="D260" s="72">
        <v>6</v>
      </c>
      <c r="E260" s="71">
        <v>6</v>
      </c>
      <c r="F260" s="72">
        <v>6</v>
      </c>
      <c r="G260" s="73">
        <v>6</v>
      </c>
      <c r="H260" s="75">
        <v>4</v>
      </c>
      <c r="I260" s="72">
        <v>5</v>
      </c>
      <c r="J260" s="77">
        <v>3</v>
      </c>
      <c r="K260" s="71">
        <v>4</v>
      </c>
      <c r="L260" s="71">
        <v>4</v>
      </c>
      <c r="M260" s="72">
        <v>6</v>
      </c>
      <c r="N260" s="77">
        <v>4</v>
      </c>
      <c r="O260" s="72">
        <v>6</v>
      </c>
      <c r="P260" s="75">
        <v>3</v>
      </c>
      <c r="Q260" s="75">
        <v>4</v>
      </c>
      <c r="R260" s="71">
        <v>4</v>
      </c>
      <c r="S260" s="72">
        <v>6</v>
      </c>
      <c r="T260" s="34">
        <f>IF(COUNTIF(B260:S260,"&gt;0")=18,SUM(B260:S260),"")</f>
        <v>85</v>
      </c>
      <c r="U260" s="100">
        <v>39943</v>
      </c>
      <c r="V260" s="35" t="s">
        <v>346</v>
      </c>
      <c r="W260" s="53">
        <v>8</v>
      </c>
      <c r="X260" s="12" t="s">
        <v>13</v>
      </c>
      <c r="Y260" s="11" t="s">
        <v>14</v>
      </c>
      <c r="Z260" s="11">
        <v>350775</v>
      </c>
      <c r="AA260" s="11">
        <v>20.8</v>
      </c>
      <c r="AB260" s="11" t="s">
        <v>360</v>
      </c>
      <c r="AC260" s="11">
        <v>39</v>
      </c>
      <c r="AD260" s="11">
        <v>19.600000000000001</v>
      </c>
      <c r="AE260" s="11"/>
      <c r="AF260" s="18"/>
    </row>
    <row r="261" spans="1:32" ht="34.5" customHeight="1" thickBot="1">
      <c r="A261">
        <v>247</v>
      </c>
      <c r="B261" s="72">
        <v>5</v>
      </c>
      <c r="C261" s="74">
        <v>7</v>
      </c>
      <c r="D261" s="81" t="s">
        <v>0</v>
      </c>
      <c r="E261" s="73">
        <v>8</v>
      </c>
      <c r="F261" s="71">
        <v>5</v>
      </c>
      <c r="G261" s="71">
        <v>4</v>
      </c>
      <c r="H261" s="75">
        <v>4</v>
      </c>
      <c r="I261" s="75">
        <v>3</v>
      </c>
      <c r="J261" s="75">
        <v>4</v>
      </c>
      <c r="K261" s="75">
        <v>3</v>
      </c>
      <c r="L261" s="71">
        <v>4</v>
      </c>
      <c r="M261" s="71">
        <v>5</v>
      </c>
      <c r="N261" s="72">
        <v>7</v>
      </c>
      <c r="O261" s="75">
        <v>4</v>
      </c>
      <c r="P261" s="71">
        <v>4</v>
      </c>
      <c r="Q261" s="75">
        <v>4</v>
      </c>
      <c r="R261" s="74">
        <v>7</v>
      </c>
      <c r="S261" s="71">
        <v>5</v>
      </c>
      <c r="T261" s="34" t="str">
        <f>IF(COUNTIF(B261:S261,"&gt;0")=18,SUM(B261:S261),"")</f>
        <v/>
      </c>
      <c r="U261" s="100">
        <v>39943</v>
      </c>
      <c r="V261" s="35" t="s">
        <v>346</v>
      </c>
      <c r="W261" s="54">
        <v>9</v>
      </c>
      <c r="X261" s="10" t="s">
        <v>22</v>
      </c>
      <c r="Y261" s="9" t="s">
        <v>14</v>
      </c>
      <c r="Z261" s="9">
        <v>350779</v>
      </c>
      <c r="AA261" s="9">
        <v>25.4</v>
      </c>
      <c r="AB261" s="9" t="s">
        <v>308</v>
      </c>
      <c r="AC261" s="9">
        <v>39</v>
      </c>
      <c r="AD261" s="9">
        <v>24.2</v>
      </c>
      <c r="AE261" s="9"/>
      <c r="AF261" s="20"/>
    </row>
    <row r="262" spans="1:32" ht="34.5" customHeight="1" thickBot="1">
      <c r="A262">
        <v>248</v>
      </c>
      <c r="B262" s="71">
        <v>4</v>
      </c>
      <c r="C262" s="75">
        <v>3</v>
      </c>
      <c r="D262" s="71">
        <v>5</v>
      </c>
      <c r="E262" s="71">
        <v>6</v>
      </c>
      <c r="F262" s="72">
        <v>6</v>
      </c>
      <c r="G262" s="75">
        <v>3</v>
      </c>
      <c r="H262" s="75">
        <v>4</v>
      </c>
      <c r="I262" s="71">
        <v>4</v>
      </c>
      <c r="J262" s="75">
        <v>4</v>
      </c>
      <c r="K262" s="75">
        <v>3</v>
      </c>
      <c r="L262" s="75">
        <v>3</v>
      </c>
      <c r="M262" s="72">
        <v>6</v>
      </c>
      <c r="N262" s="71">
        <v>6</v>
      </c>
      <c r="O262" s="71">
        <v>5</v>
      </c>
      <c r="P262" s="71">
        <v>4</v>
      </c>
      <c r="Q262" s="75">
        <v>4</v>
      </c>
      <c r="R262" s="72">
        <v>5</v>
      </c>
      <c r="S262" s="75">
        <v>4</v>
      </c>
      <c r="T262" s="34">
        <f>IF(COUNTIF(B262:S262,"&gt;0")=18,SUM(B262:S262),"")</f>
        <v>79</v>
      </c>
      <c r="U262" s="100">
        <v>39943</v>
      </c>
      <c r="V262" s="35" t="s">
        <v>346</v>
      </c>
      <c r="W262" s="53">
        <v>10</v>
      </c>
      <c r="X262" s="12" t="s">
        <v>112</v>
      </c>
      <c r="Y262" s="11" t="s">
        <v>14</v>
      </c>
      <c r="Z262" s="11">
        <v>350234</v>
      </c>
      <c r="AA262" s="11">
        <v>14.3</v>
      </c>
      <c r="AB262" s="11" t="s">
        <v>361</v>
      </c>
      <c r="AC262" s="11">
        <v>38</v>
      </c>
      <c r="AD262" s="11">
        <v>13.7</v>
      </c>
      <c r="AE262" s="11"/>
      <c r="AF262" s="18"/>
    </row>
    <row r="263" spans="1:32" ht="34.5" customHeight="1" thickBot="1">
      <c r="A263">
        <v>249</v>
      </c>
      <c r="B263" s="71">
        <v>4</v>
      </c>
      <c r="C263" s="71">
        <v>4</v>
      </c>
      <c r="D263" s="71">
        <v>5</v>
      </c>
      <c r="E263" s="71">
        <v>6</v>
      </c>
      <c r="F263" s="71">
        <v>5</v>
      </c>
      <c r="G263" s="71">
        <v>4</v>
      </c>
      <c r="H263" s="75">
        <v>4</v>
      </c>
      <c r="I263" s="72">
        <v>5</v>
      </c>
      <c r="J263" s="75">
        <v>4</v>
      </c>
      <c r="K263" s="71">
        <v>4</v>
      </c>
      <c r="L263" s="75">
        <v>3</v>
      </c>
      <c r="M263" s="71">
        <v>5</v>
      </c>
      <c r="N263" s="71">
        <v>6</v>
      </c>
      <c r="O263" s="75">
        <v>4</v>
      </c>
      <c r="P263" s="71">
        <v>4</v>
      </c>
      <c r="Q263" s="75">
        <v>4</v>
      </c>
      <c r="R263" s="75">
        <v>3</v>
      </c>
      <c r="S263" s="71">
        <v>5</v>
      </c>
      <c r="T263" s="34">
        <f>IF(COUNTIF(B263:S263,"&gt;0")=18,SUM(B263:S263),"")</f>
        <v>79</v>
      </c>
      <c r="U263" s="100">
        <v>39943</v>
      </c>
      <c r="V263" s="35" t="s">
        <v>346</v>
      </c>
      <c r="W263" s="54">
        <v>11</v>
      </c>
      <c r="X263" s="10" t="s">
        <v>28</v>
      </c>
      <c r="Y263" s="9" t="s">
        <v>14</v>
      </c>
      <c r="Z263" s="9">
        <v>350233</v>
      </c>
      <c r="AA263" s="9">
        <v>12.9</v>
      </c>
      <c r="AB263" s="9" t="s">
        <v>280</v>
      </c>
      <c r="AC263" s="9">
        <v>36</v>
      </c>
      <c r="AD263" s="9">
        <v>12.9</v>
      </c>
      <c r="AE263" s="9"/>
      <c r="AF263" s="20"/>
    </row>
    <row r="264" spans="1:32" ht="34.5" customHeight="1" thickBot="1">
      <c r="A264">
        <v>250</v>
      </c>
      <c r="B264" s="71">
        <v>4</v>
      </c>
      <c r="C264" s="71">
        <v>4</v>
      </c>
      <c r="D264" s="72">
        <v>6</v>
      </c>
      <c r="E264" s="72">
        <v>7</v>
      </c>
      <c r="F264" s="72">
        <v>6</v>
      </c>
      <c r="G264" s="73">
        <v>6</v>
      </c>
      <c r="H264" s="72">
        <v>6</v>
      </c>
      <c r="I264" s="71">
        <v>4</v>
      </c>
      <c r="J264" s="72">
        <v>6</v>
      </c>
      <c r="K264" s="71">
        <v>4</v>
      </c>
      <c r="L264" s="72">
        <v>5</v>
      </c>
      <c r="M264" s="72">
        <v>6</v>
      </c>
      <c r="N264" s="75">
        <v>5</v>
      </c>
      <c r="O264" s="72">
        <v>6</v>
      </c>
      <c r="P264" s="72">
        <v>5</v>
      </c>
      <c r="Q264" s="71">
        <v>5</v>
      </c>
      <c r="R264" s="71">
        <v>4</v>
      </c>
      <c r="S264" s="73">
        <v>7</v>
      </c>
      <c r="T264" s="34">
        <f>IF(COUNTIF(B264:S264,"&gt;0")=18,SUM(B264:S264),"")</f>
        <v>96</v>
      </c>
      <c r="U264" s="100">
        <v>39943</v>
      </c>
      <c r="V264" s="35" t="s">
        <v>346</v>
      </c>
      <c r="W264" s="53">
        <v>12</v>
      </c>
      <c r="X264" s="12" t="s">
        <v>141</v>
      </c>
      <c r="Y264" s="11" t="s">
        <v>14</v>
      </c>
      <c r="Z264" s="11">
        <v>350510</v>
      </c>
      <c r="AA264" s="11">
        <v>27.9</v>
      </c>
      <c r="AB264" s="11" t="s">
        <v>362</v>
      </c>
      <c r="AC264" s="11">
        <v>36</v>
      </c>
      <c r="AD264" s="11">
        <v>27.9</v>
      </c>
      <c r="AE264" s="11"/>
      <c r="AF264" s="18"/>
    </row>
    <row r="265" spans="1:32" ht="34.5" customHeight="1" thickBot="1">
      <c r="A265">
        <v>251</v>
      </c>
      <c r="B265" s="73">
        <v>6</v>
      </c>
      <c r="C265" s="72">
        <v>5</v>
      </c>
      <c r="D265" s="74">
        <v>9</v>
      </c>
      <c r="E265" s="72">
        <v>7</v>
      </c>
      <c r="F265" s="74">
        <v>8</v>
      </c>
      <c r="G265" s="73">
        <v>6</v>
      </c>
      <c r="H265" s="73">
        <v>7</v>
      </c>
      <c r="I265" s="72">
        <v>5</v>
      </c>
      <c r="J265" s="74">
        <v>8</v>
      </c>
      <c r="K265" s="71">
        <v>4</v>
      </c>
      <c r="L265" s="74">
        <v>7</v>
      </c>
      <c r="M265" s="73">
        <v>7</v>
      </c>
      <c r="N265" s="74">
        <v>10</v>
      </c>
      <c r="O265" s="74">
        <v>8</v>
      </c>
      <c r="P265" s="72">
        <v>5</v>
      </c>
      <c r="Q265" s="78" t="s">
        <v>0</v>
      </c>
      <c r="R265" s="71">
        <v>4</v>
      </c>
      <c r="S265" s="71">
        <v>5</v>
      </c>
      <c r="T265" s="34" t="str">
        <f>IF(COUNTIF(B265:S265,"&gt;0")=18,SUM(B265:S265),"")</f>
        <v/>
      </c>
      <c r="U265" s="100">
        <v>39943</v>
      </c>
      <c r="V265" s="35" t="s">
        <v>346</v>
      </c>
      <c r="W265" s="54">
        <v>13</v>
      </c>
      <c r="X265" s="10" t="s">
        <v>363</v>
      </c>
      <c r="Y265" s="9" t="s">
        <v>6</v>
      </c>
      <c r="Z265" s="9">
        <v>1130397</v>
      </c>
      <c r="AA265" s="9">
        <v>50</v>
      </c>
      <c r="AB265" s="9" t="s">
        <v>215</v>
      </c>
      <c r="AC265" s="9">
        <v>35</v>
      </c>
      <c r="AD265" s="9">
        <v>50</v>
      </c>
      <c r="AE265" s="9"/>
      <c r="AF265" s="20"/>
    </row>
    <row r="266" spans="1:32" ht="34.5" customHeight="1" thickBot="1">
      <c r="A266">
        <v>252</v>
      </c>
      <c r="B266" s="71">
        <v>4</v>
      </c>
      <c r="C266" s="72">
        <v>5</v>
      </c>
      <c r="D266" s="72">
        <v>6</v>
      </c>
      <c r="E266" s="73">
        <v>8</v>
      </c>
      <c r="F266" s="73">
        <v>7</v>
      </c>
      <c r="G266" s="72">
        <v>5</v>
      </c>
      <c r="H266" s="77">
        <v>3</v>
      </c>
      <c r="I266" s="71">
        <v>4</v>
      </c>
      <c r="J266" s="75">
        <v>4</v>
      </c>
      <c r="K266" s="71">
        <v>4</v>
      </c>
      <c r="L266" s="73">
        <v>6</v>
      </c>
      <c r="M266" s="73">
        <v>7</v>
      </c>
      <c r="N266" s="71">
        <v>6</v>
      </c>
      <c r="O266" s="75">
        <v>4</v>
      </c>
      <c r="P266" s="73">
        <v>6</v>
      </c>
      <c r="Q266" s="71">
        <v>5</v>
      </c>
      <c r="R266" s="75">
        <v>3</v>
      </c>
      <c r="S266" s="72">
        <v>6</v>
      </c>
      <c r="T266" s="34">
        <f>IF(COUNTIF(B266:S266,"&gt;0")=18,SUM(B266:S266),"")</f>
        <v>93</v>
      </c>
      <c r="U266" s="100">
        <v>39943</v>
      </c>
      <c r="V266" s="35" t="s">
        <v>346</v>
      </c>
      <c r="W266" s="53">
        <v>14</v>
      </c>
      <c r="X266" s="12" t="s">
        <v>132</v>
      </c>
      <c r="Y266" s="11" t="s">
        <v>14</v>
      </c>
      <c r="Z266" s="11">
        <v>350471</v>
      </c>
      <c r="AA266" s="11">
        <v>24.1</v>
      </c>
      <c r="AB266" s="11" t="s">
        <v>364</v>
      </c>
      <c r="AC266" s="11">
        <v>35</v>
      </c>
      <c r="AD266" s="11">
        <v>24.1</v>
      </c>
      <c r="AE266" s="11"/>
      <c r="AF266" s="18"/>
    </row>
    <row r="267" spans="1:32" ht="34.5" customHeight="1" thickBot="1">
      <c r="A267">
        <v>253</v>
      </c>
      <c r="B267" s="73">
        <v>6</v>
      </c>
      <c r="C267" s="73">
        <v>6</v>
      </c>
      <c r="D267" s="73">
        <v>7</v>
      </c>
      <c r="E267" s="74">
        <v>9</v>
      </c>
      <c r="F267" s="73">
        <v>7</v>
      </c>
      <c r="G267" s="72">
        <v>5</v>
      </c>
      <c r="H267" s="72">
        <v>6</v>
      </c>
      <c r="I267" s="81" t="s">
        <v>0</v>
      </c>
      <c r="J267" s="72">
        <v>6</v>
      </c>
      <c r="K267" s="74">
        <v>7</v>
      </c>
      <c r="L267" s="73">
        <v>6</v>
      </c>
      <c r="M267" s="74">
        <v>8</v>
      </c>
      <c r="N267" s="74">
        <v>9</v>
      </c>
      <c r="O267" s="74">
        <v>9</v>
      </c>
      <c r="P267" s="73">
        <v>6</v>
      </c>
      <c r="Q267" s="73">
        <v>7</v>
      </c>
      <c r="R267" s="72">
        <v>5</v>
      </c>
      <c r="S267" s="71">
        <v>5</v>
      </c>
      <c r="T267" s="34" t="str">
        <f>IF(COUNTIF(B267:S267,"&gt;0")=18,SUM(B267:S267),"")</f>
        <v/>
      </c>
      <c r="U267" s="100">
        <v>39943</v>
      </c>
      <c r="V267" s="35" t="s">
        <v>346</v>
      </c>
      <c r="W267" s="54">
        <v>15</v>
      </c>
      <c r="X267" s="10" t="s">
        <v>365</v>
      </c>
      <c r="Y267" s="9" t="s">
        <v>366</v>
      </c>
      <c r="Z267" s="9">
        <v>940737</v>
      </c>
      <c r="AA267" s="9">
        <v>53</v>
      </c>
      <c r="AB267" s="9" t="s">
        <v>215</v>
      </c>
      <c r="AC267" s="9">
        <v>35</v>
      </c>
      <c r="AD267" s="9">
        <v>53</v>
      </c>
      <c r="AE267" s="9"/>
      <c r="AF267" s="20"/>
    </row>
    <row r="268" spans="1:32" ht="34.5" customHeight="1" thickBot="1">
      <c r="A268">
        <v>254</v>
      </c>
      <c r="B268" s="73">
        <v>6</v>
      </c>
      <c r="C268" s="72">
        <v>5</v>
      </c>
      <c r="D268" s="74">
        <v>8</v>
      </c>
      <c r="E268" s="73">
        <v>8</v>
      </c>
      <c r="F268" s="72">
        <v>6</v>
      </c>
      <c r="G268" s="71">
        <v>4</v>
      </c>
      <c r="H268" s="71">
        <v>5</v>
      </c>
      <c r="I268" s="72">
        <v>5</v>
      </c>
      <c r="J268" s="71">
        <v>5</v>
      </c>
      <c r="K268" s="72">
        <v>5</v>
      </c>
      <c r="L268" s="75">
        <v>3</v>
      </c>
      <c r="M268" s="78" t="s">
        <v>0</v>
      </c>
      <c r="N268" s="72">
        <v>7</v>
      </c>
      <c r="O268" s="72">
        <v>6</v>
      </c>
      <c r="P268" s="74">
        <v>8</v>
      </c>
      <c r="Q268" s="75">
        <v>4</v>
      </c>
      <c r="R268" s="73">
        <v>6</v>
      </c>
      <c r="S268" s="75">
        <v>4</v>
      </c>
      <c r="T268" s="34" t="str">
        <f>IF(COUNTIF(B268:S268,"&gt;0")=18,SUM(B268:S268),"")</f>
        <v/>
      </c>
      <c r="U268" s="100">
        <v>39943</v>
      </c>
      <c r="V268" s="35" t="s">
        <v>346</v>
      </c>
      <c r="W268" s="53">
        <v>16</v>
      </c>
      <c r="X268" s="12" t="s">
        <v>62</v>
      </c>
      <c r="Y268" s="11" t="s">
        <v>14</v>
      </c>
      <c r="Z268" s="11">
        <v>350639</v>
      </c>
      <c r="AA268" s="11">
        <v>32.4</v>
      </c>
      <c r="AB268" s="11" t="s">
        <v>88</v>
      </c>
      <c r="AC268" s="11">
        <v>34</v>
      </c>
      <c r="AD268" s="11">
        <v>32.4</v>
      </c>
      <c r="AE268" s="11"/>
      <c r="AF268" s="18"/>
    </row>
    <row r="269" spans="1:32" ht="34.5" customHeight="1" thickBot="1">
      <c r="A269">
        <v>255</v>
      </c>
      <c r="B269" s="72">
        <v>5</v>
      </c>
      <c r="C269" s="71">
        <v>4</v>
      </c>
      <c r="D269" s="73">
        <v>7</v>
      </c>
      <c r="E269" s="71">
        <v>6</v>
      </c>
      <c r="F269" s="71">
        <v>5</v>
      </c>
      <c r="G269" s="71">
        <v>4</v>
      </c>
      <c r="H269" s="75">
        <v>4</v>
      </c>
      <c r="I269" s="75">
        <v>3</v>
      </c>
      <c r="J269" s="75">
        <v>4</v>
      </c>
      <c r="K269" s="71">
        <v>4</v>
      </c>
      <c r="L269" s="71">
        <v>4</v>
      </c>
      <c r="M269" s="75">
        <v>4</v>
      </c>
      <c r="N269" s="72">
        <v>7</v>
      </c>
      <c r="O269" s="75">
        <v>4</v>
      </c>
      <c r="P269" s="71">
        <v>4</v>
      </c>
      <c r="Q269" s="71">
        <v>5</v>
      </c>
      <c r="R269" s="75">
        <v>3</v>
      </c>
      <c r="S269" s="75">
        <v>4</v>
      </c>
      <c r="T269" s="34">
        <f>IF(COUNTIF(B269:S269,"&gt;0")=18,SUM(B269:S269),"")</f>
        <v>81</v>
      </c>
      <c r="U269" s="100">
        <v>39943</v>
      </c>
      <c r="V269" s="35" t="s">
        <v>346</v>
      </c>
      <c r="W269" s="54">
        <v>17</v>
      </c>
      <c r="X269" s="10" t="s">
        <v>24</v>
      </c>
      <c r="Y269" s="9" t="s">
        <v>14</v>
      </c>
      <c r="Z269" s="9">
        <v>350112</v>
      </c>
      <c r="AA269" s="9">
        <v>12.7</v>
      </c>
      <c r="AB269" s="9" t="s">
        <v>287</v>
      </c>
      <c r="AC269" s="9">
        <v>34</v>
      </c>
      <c r="AD269" s="9">
        <v>12.7</v>
      </c>
      <c r="AE269" s="9"/>
      <c r="AF269" s="20"/>
    </row>
    <row r="270" spans="1:32" ht="34.5" customHeight="1" thickBot="1">
      <c r="A270">
        <v>256</v>
      </c>
      <c r="B270" s="71">
        <v>4</v>
      </c>
      <c r="C270" s="72">
        <v>5</v>
      </c>
      <c r="D270" s="74">
        <v>8</v>
      </c>
      <c r="E270" s="75">
        <v>5</v>
      </c>
      <c r="F270" s="71">
        <v>5</v>
      </c>
      <c r="G270" s="72">
        <v>5</v>
      </c>
      <c r="H270" s="71">
        <v>5</v>
      </c>
      <c r="I270" s="71">
        <v>4</v>
      </c>
      <c r="J270" s="71">
        <v>5</v>
      </c>
      <c r="K270" s="71">
        <v>4</v>
      </c>
      <c r="L270" s="72">
        <v>5</v>
      </c>
      <c r="M270" s="71">
        <v>5</v>
      </c>
      <c r="N270" s="71">
        <v>6</v>
      </c>
      <c r="O270" s="72">
        <v>6</v>
      </c>
      <c r="P270" s="73">
        <v>6</v>
      </c>
      <c r="Q270" s="71">
        <v>5</v>
      </c>
      <c r="R270" s="72">
        <v>5</v>
      </c>
      <c r="S270" s="75">
        <v>4</v>
      </c>
      <c r="T270" s="34">
        <f>IF(COUNTIF(B270:S270,"&gt;0")=18,SUM(B270:S270),"")</f>
        <v>92</v>
      </c>
      <c r="U270" s="100">
        <v>39943</v>
      </c>
      <c r="V270" s="35" t="s">
        <v>346</v>
      </c>
      <c r="W270" s="53">
        <v>18</v>
      </c>
      <c r="X270" s="12" t="s">
        <v>20</v>
      </c>
      <c r="Y270" s="11" t="s">
        <v>14</v>
      </c>
      <c r="Z270" s="11">
        <v>350771</v>
      </c>
      <c r="AA270" s="11">
        <v>21.2</v>
      </c>
      <c r="AB270" s="11" t="s">
        <v>288</v>
      </c>
      <c r="AC270" s="11">
        <v>34</v>
      </c>
      <c r="AD270" s="11">
        <v>21.2</v>
      </c>
      <c r="AE270" s="11"/>
      <c r="AF270" s="18"/>
    </row>
    <row r="271" spans="1:32" ht="34.5" customHeight="1" thickBot="1">
      <c r="A271">
        <v>257</v>
      </c>
      <c r="B271" s="72">
        <v>5</v>
      </c>
      <c r="C271" s="73">
        <v>6</v>
      </c>
      <c r="D271" s="73">
        <v>7</v>
      </c>
      <c r="E271" s="72">
        <v>7</v>
      </c>
      <c r="F271" s="75">
        <v>4</v>
      </c>
      <c r="G271" s="71">
        <v>4</v>
      </c>
      <c r="H271" s="71">
        <v>5</v>
      </c>
      <c r="I271" s="71">
        <v>4</v>
      </c>
      <c r="J271" s="77">
        <v>3</v>
      </c>
      <c r="K271" s="81" t="s">
        <v>0</v>
      </c>
      <c r="L271" s="72">
        <v>5</v>
      </c>
      <c r="M271" s="73">
        <v>7</v>
      </c>
      <c r="N271" s="72">
        <v>7</v>
      </c>
      <c r="O271" s="72">
        <v>6</v>
      </c>
      <c r="P271" s="71">
        <v>4</v>
      </c>
      <c r="Q271" s="75">
        <v>4</v>
      </c>
      <c r="R271" s="81" t="s">
        <v>0</v>
      </c>
      <c r="S271" s="72">
        <v>6</v>
      </c>
      <c r="T271" s="34" t="str">
        <f>IF(COUNTIF(B271:S271,"&gt;0")=18,SUM(B271:S271),"")</f>
        <v/>
      </c>
      <c r="U271" s="100">
        <v>39943</v>
      </c>
      <c r="V271" s="35" t="s">
        <v>346</v>
      </c>
      <c r="W271" s="54">
        <v>19</v>
      </c>
      <c r="X271" s="10" t="s">
        <v>41</v>
      </c>
      <c r="Y271" s="9" t="s">
        <v>6</v>
      </c>
      <c r="Z271" s="9">
        <v>1130310</v>
      </c>
      <c r="AA271" s="9">
        <v>28.1</v>
      </c>
      <c r="AB271" s="9" t="s">
        <v>88</v>
      </c>
      <c r="AC271" s="9">
        <v>34</v>
      </c>
      <c r="AD271" s="9">
        <v>28.1</v>
      </c>
      <c r="AE271" s="9"/>
      <c r="AF271" s="20"/>
    </row>
    <row r="272" spans="1:32" ht="34.5" customHeight="1" thickBot="1">
      <c r="A272">
        <v>258</v>
      </c>
      <c r="B272" s="71">
        <v>4</v>
      </c>
      <c r="C272" s="71">
        <v>4</v>
      </c>
      <c r="D272" s="74">
        <v>9</v>
      </c>
      <c r="E272" s="71">
        <v>6</v>
      </c>
      <c r="F272" s="72">
        <v>6</v>
      </c>
      <c r="G272" s="72">
        <v>5</v>
      </c>
      <c r="H272" s="71">
        <v>5</v>
      </c>
      <c r="I272" s="71">
        <v>4</v>
      </c>
      <c r="J272" s="72">
        <v>6</v>
      </c>
      <c r="K272" s="71">
        <v>4</v>
      </c>
      <c r="L272" s="72">
        <v>5</v>
      </c>
      <c r="M272" s="74">
        <v>8</v>
      </c>
      <c r="N272" s="72">
        <v>7</v>
      </c>
      <c r="O272" s="72">
        <v>6</v>
      </c>
      <c r="P272" s="71">
        <v>4</v>
      </c>
      <c r="Q272" s="72">
        <v>6</v>
      </c>
      <c r="R272" s="71">
        <v>4</v>
      </c>
      <c r="S272" s="75">
        <v>4</v>
      </c>
      <c r="T272" s="34">
        <f>IF(COUNTIF(B272:S272,"&gt;0")=18,SUM(B272:S272),"")</f>
        <v>97</v>
      </c>
      <c r="U272" s="100">
        <v>39943</v>
      </c>
      <c r="V272" s="35" t="s">
        <v>346</v>
      </c>
      <c r="W272" s="53">
        <v>20</v>
      </c>
      <c r="X272" s="12" t="s">
        <v>130</v>
      </c>
      <c r="Y272" s="11" t="s">
        <v>14</v>
      </c>
      <c r="Z272" s="11">
        <v>350350</v>
      </c>
      <c r="AA272" s="11">
        <v>24.5</v>
      </c>
      <c r="AB272" s="11" t="s">
        <v>367</v>
      </c>
      <c r="AC272" s="11">
        <v>32</v>
      </c>
      <c r="AD272" s="11">
        <v>24.5</v>
      </c>
      <c r="AE272" s="11"/>
      <c r="AF272" s="18"/>
    </row>
    <row r="273" spans="1:32" ht="34.5" customHeight="1" thickBot="1">
      <c r="A273">
        <v>259</v>
      </c>
      <c r="B273" s="72">
        <v>5</v>
      </c>
      <c r="C273" s="71">
        <v>4</v>
      </c>
      <c r="D273" s="74">
        <v>9</v>
      </c>
      <c r="E273" s="73">
        <v>8</v>
      </c>
      <c r="F273" s="73">
        <v>7</v>
      </c>
      <c r="G273" s="72">
        <v>5</v>
      </c>
      <c r="H273" s="73">
        <v>7</v>
      </c>
      <c r="I273" s="71">
        <v>4</v>
      </c>
      <c r="J273" s="72">
        <v>6</v>
      </c>
      <c r="K273" s="72">
        <v>5</v>
      </c>
      <c r="L273" s="72">
        <v>5</v>
      </c>
      <c r="M273" s="74">
        <v>8</v>
      </c>
      <c r="N273" s="72">
        <v>7</v>
      </c>
      <c r="O273" s="72">
        <v>6</v>
      </c>
      <c r="P273" s="72">
        <v>5</v>
      </c>
      <c r="Q273" s="72">
        <v>6</v>
      </c>
      <c r="R273" s="71">
        <v>4</v>
      </c>
      <c r="S273" s="73">
        <v>7</v>
      </c>
      <c r="T273" s="34">
        <f>IF(COUNTIF(B273:S273,"&gt;0")=18,SUM(B273:S273),"")</f>
        <v>108</v>
      </c>
      <c r="U273" s="100">
        <v>39943</v>
      </c>
      <c r="V273" s="35" t="s">
        <v>346</v>
      </c>
      <c r="W273" s="54">
        <v>21</v>
      </c>
      <c r="X273" s="10" t="s">
        <v>37</v>
      </c>
      <c r="Y273" s="9" t="s">
        <v>14</v>
      </c>
      <c r="Z273" s="9">
        <v>350668</v>
      </c>
      <c r="AA273" s="9">
        <v>35.5</v>
      </c>
      <c r="AB273" s="9" t="s">
        <v>368</v>
      </c>
      <c r="AC273" s="9">
        <v>32</v>
      </c>
      <c r="AD273" s="9">
        <v>35.5</v>
      </c>
      <c r="AE273" s="9"/>
      <c r="AF273" s="20"/>
    </row>
    <row r="274" spans="1:32" ht="34.5" customHeight="1" thickBot="1">
      <c r="A274">
        <v>260</v>
      </c>
      <c r="B274" s="71">
        <v>4</v>
      </c>
      <c r="C274" s="77">
        <v>2</v>
      </c>
      <c r="D274" s="72">
        <v>6</v>
      </c>
      <c r="E274" s="72">
        <v>7</v>
      </c>
      <c r="F274" s="71">
        <v>5</v>
      </c>
      <c r="G274" s="72">
        <v>5</v>
      </c>
      <c r="H274" s="72">
        <v>6</v>
      </c>
      <c r="I274" s="71">
        <v>4</v>
      </c>
      <c r="J274" s="73">
        <v>7</v>
      </c>
      <c r="K274" s="71">
        <v>4</v>
      </c>
      <c r="L274" s="71">
        <v>4</v>
      </c>
      <c r="M274" s="78" t="s">
        <v>0</v>
      </c>
      <c r="N274" s="71">
        <v>6</v>
      </c>
      <c r="O274" s="75">
        <v>4</v>
      </c>
      <c r="P274" s="72">
        <v>5</v>
      </c>
      <c r="Q274" s="71">
        <v>5</v>
      </c>
      <c r="R274" s="73">
        <v>6</v>
      </c>
      <c r="S274" s="75">
        <v>4</v>
      </c>
      <c r="T274" s="34" t="str">
        <f>IF(COUNTIF(B274:S274,"&gt;0")=18,SUM(B274:S274),"")</f>
        <v/>
      </c>
      <c r="U274" s="100">
        <v>39943</v>
      </c>
      <c r="V274" s="35" t="s">
        <v>346</v>
      </c>
      <c r="W274" s="53">
        <v>22</v>
      </c>
      <c r="X274" s="12" t="s">
        <v>369</v>
      </c>
      <c r="Y274" s="11" t="s">
        <v>14</v>
      </c>
      <c r="Z274" s="11">
        <v>350224</v>
      </c>
      <c r="AA274" s="11">
        <v>18.7</v>
      </c>
      <c r="AB274" s="11" t="s">
        <v>43</v>
      </c>
      <c r="AC274" s="11">
        <v>31</v>
      </c>
      <c r="AD274" s="11">
        <v>18.8</v>
      </c>
      <c r="AE274" s="11"/>
      <c r="AF274" s="18"/>
    </row>
    <row r="275" spans="1:32" ht="34.5" customHeight="1" thickBot="1">
      <c r="A275">
        <v>261</v>
      </c>
      <c r="B275" s="71">
        <v>4</v>
      </c>
      <c r="C275" s="72">
        <v>5</v>
      </c>
      <c r="D275" s="72">
        <v>6</v>
      </c>
      <c r="E275" s="71">
        <v>6</v>
      </c>
      <c r="F275" s="74">
        <v>8</v>
      </c>
      <c r="G275" s="72">
        <v>5</v>
      </c>
      <c r="H275" s="72">
        <v>6</v>
      </c>
      <c r="I275" s="72">
        <v>5</v>
      </c>
      <c r="J275" s="71">
        <v>5</v>
      </c>
      <c r="K275" s="72">
        <v>5</v>
      </c>
      <c r="L275" s="72">
        <v>5</v>
      </c>
      <c r="M275" s="74">
        <v>9</v>
      </c>
      <c r="N275" s="71">
        <v>6</v>
      </c>
      <c r="O275" s="71">
        <v>5</v>
      </c>
      <c r="P275" s="75">
        <v>3</v>
      </c>
      <c r="Q275" s="71">
        <v>5</v>
      </c>
      <c r="R275" s="73">
        <v>6</v>
      </c>
      <c r="S275" s="72">
        <v>6</v>
      </c>
      <c r="T275" s="34">
        <f>IF(COUNTIF(B275:S275,"&gt;0")=18,SUM(B275:S275),"")</f>
        <v>100</v>
      </c>
      <c r="U275" s="100">
        <v>39943</v>
      </c>
      <c r="V275" s="35" t="s">
        <v>346</v>
      </c>
      <c r="W275" s="54">
        <v>23</v>
      </c>
      <c r="X275" s="10" t="s">
        <v>370</v>
      </c>
      <c r="Y275" s="9" t="s">
        <v>14</v>
      </c>
      <c r="Z275" s="9">
        <v>350553</v>
      </c>
      <c r="AA275" s="9">
        <v>24.8</v>
      </c>
      <c r="AB275" s="9" t="s">
        <v>371</v>
      </c>
      <c r="AC275" s="9">
        <v>31</v>
      </c>
      <c r="AD275" s="9">
        <v>24.9</v>
      </c>
      <c r="AE275" s="9"/>
      <c r="AF275" s="20"/>
    </row>
    <row r="276" spans="1:32" ht="34.5" customHeight="1" thickBot="1">
      <c r="A276">
        <v>262</v>
      </c>
      <c r="B276" s="73">
        <v>6</v>
      </c>
      <c r="C276" s="73">
        <v>6</v>
      </c>
      <c r="D276" s="72">
        <v>6</v>
      </c>
      <c r="E276" s="74">
        <v>10</v>
      </c>
      <c r="F276" s="73">
        <v>7</v>
      </c>
      <c r="G276" s="73">
        <v>6</v>
      </c>
      <c r="H276" s="71">
        <v>5</v>
      </c>
      <c r="I276" s="73">
        <v>6</v>
      </c>
      <c r="J276" s="71">
        <v>5</v>
      </c>
      <c r="K276" s="74">
        <v>8</v>
      </c>
      <c r="L276" s="74">
        <v>9</v>
      </c>
      <c r="M276" s="74">
        <v>8</v>
      </c>
      <c r="N276" s="78" t="s">
        <v>0</v>
      </c>
      <c r="O276" s="72">
        <v>6</v>
      </c>
      <c r="P276" s="74">
        <v>7</v>
      </c>
      <c r="Q276" s="72">
        <v>6</v>
      </c>
      <c r="R276" s="71">
        <v>4</v>
      </c>
      <c r="S276" s="74">
        <v>9</v>
      </c>
      <c r="T276" s="34" t="str">
        <f>IF(COUNTIF(B276:S276,"&gt;0")=18,SUM(B276:S276),"")</f>
        <v/>
      </c>
      <c r="U276" s="100">
        <v>39943</v>
      </c>
      <c r="V276" s="35" t="s">
        <v>346</v>
      </c>
      <c r="W276" s="53">
        <v>24</v>
      </c>
      <c r="X276" s="12" t="s">
        <v>96</v>
      </c>
      <c r="Y276" s="11" t="s">
        <v>14</v>
      </c>
      <c r="Z276" s="11">
        <v>350670</v>
      </c>
      <c r="AA276" s="11">
        <v>53</v>
      </c>
      <c r="AB276" s="11" t="s">
        <v>43</v>
      </c>
      <c r="AC276" s="11">
        <v>31</v>
      </c>
      <c r="AD276" s="11">
        <v>53</v>
      </c>
      <c r="AE276" s="11"/>
      <c r="AF276" s="18"/>
    </row>
    <row r="277" spans="1:32" ht="34.5" customHeight="1" thickBot="1">
      <c r="A277">
        <v>263</v>
      </c>
      <c r="B277" s="75">
        <v>3</v>
      </c>
      <c r="C277" s="73">
        <v>6</v>
      </c>
      <c r="D277" s="81" t="s">
        <v>0</v>
      </c>
      <c r="E277" s="72">
        <v>7</v>
      </c>
      <c r="F277" s="72">
        <v>6</v>
      </c>
      <c r="G277" s="71">
        <v>4</v>
      </c>
      <c r="H277" s="71">
        <v>5</v>
      </c>
      <c r="I277" s="71">
        <v>4</v>
      </c>
      <c r="J277" s="72">
        <v>6</v>
      </c>
      <c r="K277" s="72">
        <v>5</v>
      </c>
      <c r="L277" s="78" t="s">
        <v>0</v>
      </c>
      <c r="M277" s="73">
        <v>7</v>
      </c>
      <c r="N277" s="73">
        <v>8</v>
      </c>
      <c r="O277" s="71">
        <v>5</v>
      </c>
      <c r="P277" s="71">
        <v>4</v>
      </c>
      <c r="Q277" s="72">
        <v>6</v>
      </c>
      <c r="R277" s="71">
        <v>4</v>
      </c>
      <c r="S277" s="71">
        <v>5</v>
      </c>
      <c r="T277" s="34" t="str">
        <f>IF(COUNTIF(B277:S277,"&gt;0")=18,SUM(B277:S277),"")</f>
        <v/>
      </c>
      <c r="U277" s="100">
        <v>39943</v>
      </c>
      <c r="V277" s="35" t="s">
        <v>346</v>
      </c>
      <c r="W277" s="54">
        <v>25</v>
      </c>
      <c r="X277" s="10" t="s">
        <v>182</v>
      </c>
      <c r="Y277" s="9" t="s">
        <v>14</v>
      </c>
      <c r="Z277" s="9">
        <v>350770</v>
      </c>
      <c r="AA277" s="9">
        <v>23.9</v>
      </c>
      <c r="AB277" s="9" t="s">
        <v>94</v>
      </c>
      <c r="AC277" s="9">
        <v>29</v>
      </c>
      <c r="AD277" s="9">
        <v>24</v>
      </c>
      <c r="AE277" s="9"/>
      <c r="AF277" s="20"/>
    </row>
    <row r="278" spans="1:32" ht="34.5" customHeight="1" thickBot="1">
      <c r="A278">
        <v>264</v>
      </c>
      <c r="B278" s="72">
        <v>5</v>
      </c>
      <c r="C278" s="71">
        <v>4</v>
      </c>
      <c r="D278" s="81" t="s">
        <v>0</v>
      </c>
      <c r="E278" s="71">
        <v>6</v>
      </c>
      <c r="F278" s="71">
        <v>5</v>
      </c>
      <c r="G278" s="72">
        <v>5</v>
      </c>
      <c r="H278" s="72">
        <v>6</v>
      </c>
      <c r="I278" s="81" t="s">
        <v>0</v>
      </c>
      <c r="J278" s="75">
        <v>4</v>
      </c>
      <c r="K278" s="72">
        <v>5</v>
      </c>
      <c r="L278" s="75">
        <v>3</v>
      </c>
      <c r="M278" s="71">
        <v>5</v>
      </c>
      <c r="N278" s="72">
        <v>7</v>
      </c>
      <c r="O278" s="75">
        <v>4</v>
      </c>
      <c r="P278" s="78" t="s">
        <v>0</v>
      </c>
      <c r="Q278" s="72">
        <v>6</v>
      </c>
      <c r="R278" s="75">
        <v>3</v>
      </c>
      <c r="S278" s="75">
        <v>4</v>
      </c>
      <c r="T278" s="34" t="str">
        <f>IF(COUNTIF(B278:S278,"&gt;0")=18,SUM(B278:S278),"")</f>
        <v/>
      </c>
      <c r="U278" s="100">
        <v>39943</v>
      </c>
      <c r="V278" s="35" t="s">
        <v>346</v>
      </c>
      <c r="W278" s="53">
        <v>26</v>
      </c>
      <c r="X278" s="12" t="s">
        <v>372</v>
      </c>
      <c r="Y278" s="11" t="s">
        <v>14</v>
      </c>
      <c r="Z278" s="11">
        <v>350307</v>
      </c>
      <c r="AA278" s="11">
        <v>16.2</v>
      </c>
      <c r="AB278" s="11" t="s">
        <v>55</v>
      </c>
      <c r="AC278" s="11">
        <v>28</v>
      </c>
      <c r="AD278" s="11">
        <v>16.3</v>
      </c>
      <c r="AE278" s="11"/>
      <c r="AF278" s="18"/>
    </row>
    <row r="279" spans="1:32" ht="34.5" customHeight="1" thickBot="1">
      <c r="A279">
        <v>265</v>
      </c>
      <c r="B279" s="74">
        <v>7</v>
      </c>
      <c r="C279" s="72">
        <v>5</v>
      </c>
      <c r="D279" s="73">
        <v>7</v>
      </c>
      <c r="E279" s="71">
        <v>6</v>
      </c>
      <c r="F279" s="75">
        <v>4</v>
      </c>
      <c r="G279" s="71">
        <v>4</v>
      </c>
      <c r="H279" s="73">
        <v>7</v>
      </c>
      <c r="I279" s="72">
        <v>5</v>
      </c>
      <c r="J279" s="75">
        <v>4</v>
      </c>
      <c r="K279" s="71">
        <v>4</v>
      </c>
      <c r="L279" s="72">
        <v>5</v>
      </c>
      <c r="M279" s="72">
        <v>6</v>
      </c>
      <c r="N279" s="78" t="s">
        <v>0</v>
      </c>
      <c r="O279" s="71">
        <v>5</v>
      </c>
      <c r="P279" s="72">
        <v>5</v>
      </c>
      <c r="Q279" s="71">
        <v>5</v>
      </c>
      <c r="R279" s="75">
        <v>3</v>
      </c>
      <c r="S279" s="71">
        <v>5</v>
      </c>
      <c r="T279" s="34" t="str">
        <f>IF(COUNTIF(B279:S279,"&gt;0")=18,SUM(B279:S279),"")</f>
        <v/>
      </c>
      <c r="U279" s="100">
        <v>39943</v>
      </c>
      <c r="V279" s="35" t="s">
        <v>346</v>
      </c>
      <c r="W279" s="54">
        <v>27</v>
      </c>
      <c r="X279" s="10" t="s">
        <v>48</v>
      </c>
      <c r="Y279" s="9" t="s">
        <v>14</v>
      </c>
      <c r="Z279" s="9">
        <v>350013</v>
      </c>
      <c r="AA279" s="9">
        <v>20.100000000000001</v>
      </c>
      <c r="AB279" s="9" t="s">
        <v>55</v>
      </c>
      <c r="AC279" s="9">
        <v>28</v>
      </c>
      <c r="AD279" s="9">
        <v>20.2</v>
      </c>
      <c r="AE279" s="9"/>
      <c r="AF279" s="20"/>
    </row>
    <row r="280" spans="1:32" ht="34.5" customHeight="1" thickBot="1">
      <c r="A280">
        <v>266</v>
      </c>
      <c r="B280" s="75">
        <v>3</v>
      </c>
      <c r="C280" s="74">
        <v>7</v>
      </c>
      <c r="D280" s="81" t="s">
        <v>0</v>
      </c>
      <c r="E280" s="72">
        <v>7</v>
      </c>
      <c r="F280" s="71">
        <v>5</v>
      </c>
      <c r="G280" s="73">
        <v>6</v>
      </c>
      <c r="H280" s="75">
        <v>4</v>
      </c>
      <c r="I280" s="71">
        <v>4</v>
      </c>
      <c r="J280" s="73">
        <v>7</v>
      </c>
      <c r="K280" s="71">
        <v>4</v>
      </c>
      <c r="L280" s="73">
        <v>6</v>
      </c>
      <c r="M280" s="72">
        <v>6</v>
      </c>
      <c r="N280" s="75">
        <v>5</v>
      </c>
      <c r="O280" s="71">
        <v>5</v>
      </c>
      <c r="P280" s="71">
        <v>4</v>
      </c>
      <c r="Q280" s="72">
        <v>6</v>
      </c>
      <c r="R280" s="72">
        <v>5</v>
      </c>
      <c r="S280" s="72">
        <v>6</v>
      </c>
      <c r="T280" s="34" t="str">
        <f>IF(COUNTIF(B280:S280,"&gt;0")=18,SUM(B280:S280),"")</f>
        <v/>
      </c>
      <c r="U280" s="100">
        <v>39943</v>
      </c>
      <c r="V280" s="35" t="s">
        <v>346</v>
      </c>
      <c r="W280" s="53">
        <v>28</v>
      </c>
      <c r="X280" s="12" t="s">
        <v>26</v>
      </c>
      <c r="Y280" s="11" t="s">
        <v>14</v>
      </c>
      <c r="Z280" s="11">
        <v>350494</v>
      </c>
      <c r="AA280" s="11">
        <v>19.899999999999999</v>
      </c>
      <c r="AB280" s="11" t="s">
        <v>97</v>
      </c>
      <c r="AC280" s="11">
        <v>27</v>
      </c>
      <c r="AD280" s="11">
        <v>20</v>
      </c>
      <c r="AE280" s="11"/>
      <c r="AF280" s="18"/>
    </row>
    <row r="281" spans="1:32" ht="34.5" customHeight="1" thickBot="1">
      <c r="A281">
        <v>267</v>
      </c>
      <c r="B281" s="73">
        <v>6</v>
      </c>
      <c r="C281" s="71">
        <v>4</v>
      </c>
      <c r="D281" s="71">
        <v>5</v>
      </c>
      <c r="E281" s="72">
        <v>7</v>
      </c>
      <c r="F281" s="74">
        <v>8</v>
      </c>
      <c r="G281" s="74">
        <v>7</v>
      </c>
      <c r="H281" s="71">
        <v>5</v>
      </c>
      <c r="I281" s="72">
        <v>5</v>
      </c>
      <c r="J281" s="72">
        <v>6</v>
      </c>
      <c r="K281" s="72">
        <v>5</v>
      </c>
      <c r="L281" s="72">
        <v>5</v>
      </c>
      <c r="M281" s="73">
        <v>7</v>
      </c>
      <c r="N281" s="72">
        <v>7</v>
      </c>
      <c r="O281" s="72">
        <v>6</v>
      </c>
      <c r="P281" s="72">
        <v>5</v>
      </c>
      <c r="Q281" s="75">
        <v>4</v>
      </c>
      <c r="R281" s="71">
        <v>4</v>
      </c>
      <c r="S281" s="73">
        <v>7</v>
      </c>
      <c r="T281" s="34">
        <f>IF(COUNTIF(B281:S281,"&gt;0")=18,SUM(B281:S281),"")</f>
        <v>103</v>
      </c>
      <c r="U281" s="100">
        <v>39943</v>
      </c>
      <c r="V281" s="35" t="s">
        <v>346</v>
      </c>
      <c r="W281" s="54">
        <v>29</v>
      </c>
      <c r="X281" s="10" t="s">
        <v>373</v>
      </c>
      <c r="Y281" s="9" t="s">
        <v>14</v>
      </c>
      <c r="Z281" s="9">
        <v>350531</v>
      </c>
      <c r="AA281" s="9">
        <v>23.7</v>
      </c>
      <c r="AB281" s="9" t="s">
        <v>374</v>
      </c>
      <c r="AC281" s="9">
        <v>26</v>
      </c>
      <c r="AD281" s="9">
        <v>23.8</v>
      </c>
      <c r="AE281" s="9"/>
      <c r="AF281" s="20"/>
    </row>
    <row r="282" spans="1:32" ht="34.5" customHeight="1" thickBot="1">
      <c r="A282">
        <v>268</v>
      </c>
      <c r="B282" s="71">
        <v>4</v>
      </c>
      <c r="C282" s="81" t="s">
        <v>0</v>
      </c>
      <c r="D282" s="81" t="s">
        <v>0</v>
      </c>
      <c r="E282" s="72">
        <v>7</v>
      </c>
      <c r="F282" s="72">
        <v>6</v>
      </c>
      <c r="G282" s="73">
        <v>6</v>
      </c>
      <c r="H282" s="72">
        <v>6</v>
      </c>
      <c r="I282" s="73">
        <v>6</v>
      </c>
      <c r="J282" s="72">
        <v>6</v>
      </c>
      <c r="K282" s="75">
        <v>3</v>
      </c>
      <c r="L282" s="73">
        <v>6</v>
      </c>
      <c r="M282" s="78" t="s">
        <v>0</v>
      </c>
      <c r="N282" s="78" t="s">
        <v>0</v>
      </c>
      <c r="O282" s="73">
        <v>7</v>
      </c>
      <c r="P282" s="74">
        <v>7</v>
      </c>
      <c r="Q282" s="72">
        <v>6</v>
      </c>
      <c r="R282" s="71">
        <v>4</v>
      </c>
      <c r="S282" s="71">
        <v>5</v>
      </c>
      <c r="T282" s="34" t="str">
        <f>IF(COUNTIF(B282:S282,"&gt;0")=18,SUM(B282:S282),"")</f>
        <v/>
      </c>
      <c r="U282" s="100">
        <v>39943</v>
      </c>
      <c r="V282" s="35" t="s">
        <v>346</v>
      </c>
      <c r="W282" s="53">
        <v>30</v>
      </c>
      <c r="X282" s="12" t="s">
        <v>375</v>
      </c>
      <c r="Y282" s="11" t="s">
        <v>14</v>
      </c>
      <c r="Z282" s="11">
        <v>350506</v>
      </c>
      <c r="AA282" s="11">
        <v>31</v>
      </c>
      <c r="AB282" s="11" t="s">
        <v>170</v>
      </c>
      <c r="AC282" s="11">
        <v>25</v>
      </c>
      <c r="AD282" s="11">
        <v>31.2</v>
      </c>
      <c r="AE282" s="11"/>
      <c r="AF282" s="18"/>
    </row>
    <row r="283" spans="1:32" ht="34.5" customHeight="1" thickBot="1">
      <c r="A283">
        <v>269</v>
      </c>
      <c r="B283" s="75">
        <v>3</v>
      </c>
      <c r="C283" s="72">
        <v>5</v>
      </c>
      <c r="D283" s="72">
        <v>6</v>
      </c>
      <c r="E283" s="74">
        <v>10</v>
      </c>
      <c r="F283" s="73">
        <v>7</v>
      </c>
      <c r="G283" s="73">
        <v>6</v>
      </c>
      <c r="H283" s="72">
        <v>6</v>
      </c>
      <c r="I283" s="72">
        <v>5</v>
      </c>
      <c r="J283" s="73">
        <v>7</v>
      </c>
      <c r="K283" s="71">
        <v>4</v>
      </c>
      <c r="L283" s="71">
        <v>4</v>
      </c>
      <c r="M283" s="74">
        <v>8</v>
      </c>
      <c r="N283" s="86" t="s">
        <v>0</v>
      </c>
      <c r="O283" s="74">
        <v>8</v>
      </c>
      <c r="P283" s="73">
        <v>6</v>
      </c>
      <c r="Q283" s="74">
        <v>8</v>
      </c>
      <c r="R283" s="71">
        <v>4</v>
      </c>
      <c r="S283" s="71">
        <v>5</v>
      </c>
      <c r="T283" s="34" t="str">
        <f>IF(COUNTIF(B283:S283,"&gt;0")=18,SUM(B283:S283),"")</f>
        <v/>
      </c>
      <c r="U283" s="100">
        <v>39943</v>
      </c>
      <c r="V283" s="35" t="s">
        <v>346</v>
      </c>
      <c r="W283" s="54">
        <v>31</v>
      </c>
      <c r="X283" s="10" t="s">
        <v>64</v>
      </c>
      <c r="Y283" s="9" t="s">
        <v>14</v>
      </c>
      <c r="Z283" s="9">
        <v>350436</v>
      </c>
      <c r="AA283" s="9">
        <v>33</v>
      </c>
      <c r="AB283" s="9" t="s">
        <v>170</v>
      </c>
      <c r="AC283" s="9">
        <v>25</v>
      </c>
      <c r="AD283" s="9">
        <v>33.200000000000003</v>
      </c>
      <c r="AE283" s="9"/>
      <c r="AF283" s="20"/>
    </row>
    <row r="284" spans="1:32" ht="34.5" customHeight="1" thickBot="1">
      <c r="A284">
        <v>270</v>
      </c>
      <c r="B284" s="73">
        <v>6</v>
      </c>
      <c r="C284" s="71">
        <v>4</v>
      </c>
      <c r="D284" s="73">
        <v>7</v>
      </c>
      <c r="E284" s="74">
        <v>9</v>
      </c>
      <c r="F284" s="72">
        <v>6</v>
      </c>
      <c r="G284" s="72">
        <v>5</v>
      </c>
      <c r="H284" s="75">
        <v>4</v>
      </c>
      <c r="I284" s="71">
        <v>4</v>
      </c>
      <c r="J284" s="73">
        <v>7</v>
      </c>
      <c r="K284" s="71">
        <v>4</v>
      </c>
      <c r="L284" s="71">
        <v>4</v>
      </c>
      <c r="M284" s="78" t="s">
        <v>0</v>
      </c>
      <c r="N284" s="71">
        <v>6</v>
      </c>
      <c r="O284" s="73">
        <v>7</v>
      </c>
      <c r="P284" s="71">
        <v>4</v>
      </c>
      <c r="Q284" s="71">
        <v>5</v>
      </c>
      <c r="R284" s="71">
        <v>4</v>
      </c>
      <c r="S284" s="72">
        <v>6</v>
      </c>
      <c r="T284" s="34" t="str">
        <f>IF(COUNTIF(B284:S284,"&gt;0")=18,SUM(B284:S284),"")</f>
        <v/>
      </c>
      <c r="U284" s="100">
        <v>39943</v>
      </c>
      <c r="V284" s="35" t="s">
        <v>346</v>
      </c>
      <c r="W284" s="53">
        <v>32</v>
      </c>
      <c r="X284" s="12" t="s">
        <v>376</v>
      </c>
      <c r="Y284" s="11" t="s">
        <v>14</v>
      </c>
      <c r="Z284" s="11">
        <v>350377</v>
      </c>
      <c r="AA284" s="11">
        <v>19.7</v>
      </c>
      <c r="AB284" s="11" t="s">
        <v>199</v>
      </c>
      <c r="AC284" s="11">
        <v>24</v>
      </c>
      <c r="AD284" s="11">
        <v>19.8</v>
      </c>
      <c r="AE284" s="11"/>
      <c r="AF284" s="18"/>
    </row>
    <row r="285" spans="1:32" ht="34.5" customHeight="1" thickBot="1">
      <c r="A285">
        <v>271</v>
      </c>
      <c r="B285" s="72">
        <v>5</v>
      </c>
      <c r="C285" s="73">
        <v>6</v>
      </c>
      <c r="D285" s="74">
        <v>8</v>
      </c>
      <c r="E285" s="72">
        <v>7</v>
      </c>
      <c r="F285" s="74">
        <v>8</v>
      </c>
      <c r="G285" s="72">
        <v>5</v>
      </c>
      <c r="H285" s="73">
        <v>7</v>
      </c>
      <c r="I285" s="73">
        <v>6</v>
      </c>
      <c r="J285" s="81" t="s">
        <v>0</v>
      </c>
      <c r="K285" s="73">
        <v>6</v>
      </c>
      <c r="L285" s="73">
        <v>6</v>
      </c>
      <c r="M285" s="73">
        <v>7</v>
      </c>
      <c r="N285" s="73">
        <v>8</v>
      </c>
      <c r="O285" s="72">
        <v>6</v>
      </c>
      <c r="P285" s="72">
        <v>5</v>
      </c>
      <c r="Q285" s="71">
        <v>5</v>
      </c>
      <c r="R285" s="74">
        <v>7</v>
      </c>
      <c r="S285" s="73">
        <v>7</v>
      </c>
      <c r="T285" s="34" t="str">
        <f>IF(COUNTIF(B285:S285,"&gt;0")=18,SUM(B285:S285),"")</f>
        <v/>
      </c>
      <c r="U285" s="100">
        <v>39943</v>
      </c>
      <c r="V285" s="35" t="s">
        <v>346</v>
      </c>
      <c r="W285" s="54">
        <v>33</v>
      </c>
      <c r="X285" s="10" t="s">
        <v>377</v>
      </c>
      <c r="Y285" s="9" t="s">
        <v>276</v>
      </c>
      <c r="Z285" s="9">
        <v>781159</v>
      </c>
      <c r="AA285" s="9">
        <v>37</v>
      </c>
      <c r="AB285" s="9" t="s">
        <v>199</v>
      </c>
      <c r="AC285" s="9">
        <v>24</v>
      </c>
      <c r="AD285" s="9">
        <v>37</v>
      </c>
      <c r="AE285" s="9"/>
      <c r="AF285" s="20"/>
    </row>
    <row r="286" spans="1:32" ht="34.5" customHeight="1" thickBot="1">
      <c r="A286">
        <v>272</v>
      </c>
      <c r="B286" s="71">
        <v>4</v>
      </c>
      <c r="C286" s="71">
        <v>4</v>
      </c>
      <c r="D286" s="74">
        <v>8</v>
      </c>
      <c r="E286" s="71">
        <v>6</v>
      </c>
      <c r="F286" s="72">
        <v>6</v>
      </c>
      <c r="G286" s="81" t="s">
        <v>0</v>
      </c>
      <c r="H286" s="75">
        <v>4</v>
      </c>
      <c r="I286" s="73">
        <v>6</v>
      </c>
      <c r="J286" s="71">
        <v>5</v>
      </c>
      <c r="K286" s="71">
        <v>4</v>
      </c>
      <c r="L286" s="72">
        <v>5</v>
      </c>
      <c r="M286" s="73">
        <v>7</v>
      </c>
      <c r="N286" s="71">
        <v>6</v>
      </c>
      <c r="O286" s="75">
        <v>4</v>
      </c>
      <c r="P286" s="71">
        <v>4</v>
      </c>
      <c r="Q286" s="77">
        <v>3</v>
      </c>
      <c r="R286" s="72">
        <v>5</v>
      </c>
      <c r="S286" s="72">
        <v>6</v>
      </c>
      <c r="T286" s="34" t="str">
        <f>IF(COUNTIF(B286:S286,"&gt;0")=18,SUM(B286:S286),"")</f>
        <v/>
      </c>
      <c r="U286" s="100">
        <v>39943</v>
      </c>
      <c r="V286" s="35" t="s">
        <v>346</v>
      </c>
      <c r="W286" s="53">
        <v>34</v>
      </c>
      <c r="X286" s="12" t="s">
        <v>18</v>
      </c>
      <c r="Y286" s="11" t="s">
        <v>14</v>
      </c>
      <c r="Z286" s="11">
        <v>350462</v>
      </c>
      <c r="AA286" s="11">
        <v>12</v>
      </c>
      <c r="AB286" s="11" t="s">
        <v>102</v>
      </c>
      <c r="AC286" s="11">
        <v>22</v>
      </c>
      <c r="AD286" s="11">
        <v>12.1</v>
      </c>
      <c r="AE286" s="11"/>
      <c r="AF286" s="18"/>
    </row>
    <row r="287" spans="1:32" ht="34.5" customHeight="1" thickBot="1">
      <c r="A287">
        <v>273</v>
      </c>
      <c r="B287" s="71">
        <v>4</v>
      </c>
      <c r="C287" s="71">
        <v>4</v>
      </c>
      <c r="D287" s="74">
        <v>8</v>
      </c>
      <c r="E287" s="81" t="s">
        <v>0</v>
      </c>
      <c r="F287" s="73">
        <v>7</v>
      </c>
      <c r="G287" s="72">
        <v>5</v>
      </c>
      <c r="H287" s="72">
        <v>6</v>
      </c>
      <c r="I287" s="75">
        <v>3</v>
      </c>
      <c r="J287" s="75">
        <v>4</v>
      </c>
      <c r="K287" s="81" t="s">
        <v>0</v>
      </c>
      <c r="L287" s="72">
        <v>5</v>
      </c>
      <c r="M287" s="71">
        <v>5</v>
      </c>
      <c r="N287" s="81" t="s">
        <v>0</v>
      </c>
      <c r="O287" s="73">
        <v>7</v>
      </c>
      <c r="P287" s="72">
        <v>5</v>
      </c>
      <c r="Q287" s="71">
        <v>5</v>
      </c>
      <c r="R287" s="71">
        <v>4</v>
      </c>
      <c r="S287" s="71">
        <v>5</v>
      </c>
      <c r="T287" s="34" t="str">
        <f>IF(COUNTIF(B287:S287,"&gt;0")=18,SUM(B287:S287),"")</f>
        <v/>
      </c>
      <c r="U287" s="100">
        <v>39943</v>
      </c>
      <c r="V287" s="35" t="s">
        <v>346</v>
      </c>
      <c r="W287" s="54">
        <v>35</v>
      </c>
      <c r="X287" s="10" t="s">
        <v>222</v>
      </c>
      <c r="Y287" s="9" t="s">
        <v>14</v>
      </c>
      <c r="Z287" s="9">
        <v>350239</v>
      </c>
      <c r="AA287" s="9">
        <v>17</v>
      </c>
      <c r="AB287" s="9" t="s">
        <v>102</v>
      </c>
      <c r="AC287" s="9">
        <v>22</v>
      </c>
      <c r="AD287" s="9">
        <v>17.100000000000001</v>
      </c>
      <c r="AE287" s="9"/>
      <c r="AF287" s="20"/>
    </row>
    <row r="288" spans="1:32" ht="34.5" customHeight="1" thickBot="1">
      <c r="A288">
        <v>274</v>
      </c>
      <c r="B288" s="74">
        <v>7</v>
      </c>
      <c r="C288" s="73">
        <v>6</v>
      </c>
      <c r="D288" s="81" t="s">
        <v>0</v>
      </c>
      <c r="E288" s="73">
        <v>8</v>
      </c>
      <c r="F288" s="71">
        <v>5</v>
      </c>
      <c r="G288" s="81" t="s">
        <v>0</v>
      </c>
      <c r="H288" s="72">
        <v>6</v>
      </c>
      <c r="I288" s="73">
        <v>6</v>
      </c>
      <c r="J288" s="81" t="s">
        <v>0</v>
      </c>
      <c r="K288" s="74">
        <v>8</v>
      </c>
      <c r="L288" s="78" t="s">
        <v>0</v>
      </c>
      <c r="M288" s="78" t="s">
        <v>0</v>
      </c>
      <c r="N288" s="78" t="s">
        <v>0</v>
      </c>
      <c r="O288" s="78" t="s">
        <v>0</v>
      </c>
      <c r="P288" s="78" t="s">
        <v>0</v>
      </c>
      <c r="Q288" s="72">
        <v>6</v>
      </c>
      <c r="R288" s="73">
        <v>6</v>
      </c>
      <c r="S288" s="82" t="s">
        <v>0</v>
      </c>
      <c r="T288" s="34" t="str">
        <f>IF(COUNTIF(B288:S288,"&gt;0")=18,SUM(B288:S288),"")</f>
        <v/>
      </c>
      <c r="U288" s="100">
        <v>39943</v>
      </c>
      <c r="V288" s="35" t="s">
        <v>346</v>
      </c>
      <c r="W288" s="56">
        <v>36</v>
      </c>
      <c r="X288" s="27" t="s">
        <v>143</v>
      </c>
      <c r="Y288" s="28" t="s">
        <v>14</v>
      </c>
      <c r="Z288" s="28">
        <v>350509</v>
      </c>
      <c r="AA288" s="28">
        <v>32.1</v>
      </c>
      <c r="AB288" s="28" t="s">
        <v>378</v>
      </c>
      <c r="AC288" s="28">
        <v>10</v>
      </c>
      <c r="AD288" s="28">
        <v>32.299999999999997</v>
      </c>
      <c r="AE288" s="28"/>
      <c r="AF288" s="31"/>
    </row>
    <row r="289" spans="1:32" ht="34.5" customHeight="1" thickBot="1">
      <c r="A289">
        <v>275</v>
      </c>
      <c r="B289" s="72">
        <v>5</v>
      </c>
      <c r="C289" s="74">
        <v>7</v>
      </c>
      <c r="D289" s="73">
        <v>7</v>
      </c>
      <c r="E289" s="71">
        <v>6</v>
      </c>
      <c r="F289" s="72">
        <v>6</v>
      </c>
      <c r="G289" s="73">
        <v>6</v>
      </c>
      <c r="H289" s="71">
        <v>5</v>
      </c>
      <c r="I289" s="72">
        <v>5</v>
      </c>
      <c r="J289" s="75">
        <v>4</v>
      </c>
      <c r="K289" s="71">
        <v>4</v>
      </c>
      <c r="L289" s="73">
        <v>6</v>
      </c>
      <c r="M289" s="73">
        <v>7</v>
      </c>
      <c r="N289" s="74">
        <v>9</v>
      </c>
      <c r="O289" s="71">
        <v>5</v>
      </c>
      <c r="P289" s="72">
        <v>5</v>
      </c>
      <c r="Q289" s="71">
        <v>5</v>
      </c>
      <c r="R289" s="71">
        <v>4</v>
      </c>
      <c r="S289" s="72">
        <v>6</v>
      </c>
      <c r="T289" s="34">
        <f>IF(COUNTIF(B289:S289,"&gt;0")=18,SUM(B289:S289),"")</f>
        <v>102</v>
      </c>
      <c r="U289" s="100">
        <v>39950</v>
      </c>
      <c r="V289" s="35" t="s">
        <v>432</v>
      </c>
      <c r="W289" s="52">
        <v>1</v>
      </c>
      <c r="X289" s="14" t="s">
        <v>207</v>
      </c>
      <c r="Y289" s="15" t="s">
        <v>14</v>
      </c>
      <c r="Z289" s="15">
        <v>350667</v>
      </c>
      <c r="AA289" s="15">
        <v>45</v>
      </c>
      <c r="AB289" s="15" t="s">
        <v>379</v>
      </c>
      <c r="AC289" s="15">
        <v>48</v>
      </c>
      <c r="AD289" s="15">
        <v>34.5</v>
      </c>
      <c r="AE289" s="15"/>
      <c r="AF289" s="16"/>
    </row>
    <row r="290" spans="1:32" ht="34.5" customHeight="1" thickBot="1">
      <c r="A290">
        <v>276</v>
      </c>
      <c r="B290" s="75">
        <v>3</v>
      </c>
      <c r="C290" s="71">
        <v>4</v>
      </c>
      <c r="D290" s="72">
        <v>6</v>
      </c>
      <c r="E290" s="74">
        <v>9</v>
      </c>
      <c r="F290" s="71">
        <v>5</v>
      </c>
      <c r="G290" s="71">
        <v>4</v>
      </c>
      <c r="H290" s="71">
        <v>5</v>
      </c>
      <c r="I290" s="74">
        <v>8</v>
      </c>
      <c r="J290" s="71">
        <v>5</v>
      </c>
      <c r="K290" s="71">
        <v>4</v>
      </c>
      <c r="L290" s="71">
        <v>4</v>
      </c>
      <c r="M290" s="73">
        <v>7</v>
      </c>
      <c r="N290" s="71">
        <v>6</v>
      </c>
      <c r="O290" s="75">
        <v>4</v>
      </c>
      <c r="P290" s="71">
        <v>4</v>
      </c>
      <c r="Q290" s="71">
        <v>5</v>
      </c>
      <c r="R290" s="71">
        <v>4</v>
      </c>
      <c r="S290" s="77">
        <v>3</v>
      </c>
      <c r="T290" s="34">
        <f>IF(COUNTIF(B290:S290,"&gt;0")=18,SUM(B290:S290),"")</f>
        <v>90</v>
      </c>
      <c r="U290" s="100">
        <v>39950</v>
      </c>
      <c r="V290" s="35" t="s">
        <v>432</v>
      </c>
      <c r="W290" s="53">
        <v>2</v>
      </c>
      <c r="X290" s="12" t="s">
        <v>62</v>
      </c>
      <c r="Y290" s="11" t="s">
        <v>14</v>
      </c>
      <c r="Z290" s="11">
        <v>350639</v>
      </c>
      <c r="AA290" s="11">
        <v>32.4</v>
      </c>
      <c r="AB290" s="11" t="s">
        <v>380</v>
      </c>
      <c r="AC290" s="11">
        <v>47</v>
      </c>
      <c r="AD290" s="11">
        <v>26.9</v>
      </c>
      <c r="AE290" s="11"/>
      <c r="AF290" s="18"/>
    </row>
    <row r="291" spans="1:32" ht="34.5" customHeight="1" thickBot="1">
      <c r="A291">
        <v>277</v>
      </c>
      <c r="B291" s="75">
        <v>3</v>
      </c>
      <c r="C291" s="73">
        <v>6</v>
      </c>
      <c r="D291" s="73">
        <v>7</v>
      </c>
      <c r="E291" s="71">
        <v>6</v>
      </c>
      <c r="F291" s="72">
        <v>6</v>
      </c>
      <c r="G291" s="71">
        <v>4</v>
      </c>
      <c r="H291" s="72">
        <v>6</v>
      </c>
      <c r="I291" s="72">
        <v>5</v>
      </c>
      <c r="J291" s="75">
        <v>4</v>
      </c>
      <c r="K291" s="71">
        <v>4</v>
      </c>
      <c r="L291" s="71">
        <v>4</v>
      </c>
      <c r="M291" s="73">
        <v>7</v>
      </c>
      <c r="N291" s="74">
        <v>9</v>
      </c>
      <c r="O291" s="71">
        <v>5</v>
      </c>
      <c r="P291" s="71">
        <v>4</v>
      </c>
      <c r="Q291" s="72">
        <v>6</v>
      </c>
      <c r="R291" s="75">
        <v>3</v>
      </c>
      <c r="S291" s="73">
        <v>7</v>
      </c>
      <c r="T291" s="34">
        <f>IF(COUNTIF(B291:S291,"&gt;0")=18,SUM(B291:S291),"")</f>
        <v>96</v>
      </c>
      <c r="U291" s="100">
        <v>39950</v>
      </c>
      <c r="V291" s="35" t="s">
        <v>432</v>
      </c>
      <c r="W291" s="54">
        <v>3</v>
      </c>
      <c r="X291" s="10" t="s">
        <v>381</v>
      </c>
      <c r="Y291" s="9" t="s">
        <v>6</v>
      </c>
      <c r="Z291" s="9">
        <v>1130538</v>
      </c>
      <c r="AA291" s="9">
        <v>33.6</v>
      </c>
      <c r="AB291" s="9" t="s">
        <v>382</v>
      </c>
      <c r="AC291" s="9">
        <v>43</v>
      </c>
      <c r="AD291" s="9">
        <v>30.1</v>
      </c>
      <c r="AE291" s="9"/>
      <c r="AF291" s="20"/>
    </row>
    <row r="292" spans="1:32" ht="34.5" customHeight="1" thickBot="1">
      <c r="A292">
        <v>278</v>
      </c>
      <c r="B292" s="72">
        <v>5</v>
      </c>
      <c r="C292" s="74">
        <v>8</v>
      </c>
      <c r="D292" s="73">
        <v>7</v>
      </c>
      <c r="E292" s="73">
        <v>8</v>
      </c>
      <c r="F292" s="74">
        <v>8</v>
      </c>
      <c r="G292" s="74">
        <v>7</v>
      </c>
      <c r="H292" s="73">
        <v>7</v>
      </c>
      <c r="I292" s="74">
        <v>7</v>
      </c>
      <c r="J292" s="75">
        <v>4</v>
      </c>
      <c r="K292" s="74">
        <v>7</v>
      </c>
      <c r="L292" s="72">
        <v>5</v>
      </c>
      <c r="M292" s="74">
        <v>8</v>
      </c>
      <c r="N292" s="72">
        <v>7</v>
      </c>
      <c r="O292" s="74">
        <v>8</v>
      </c>
      <c r="P292" s="74">
        <v>7</v>
      </c>
      <c r="Q292" s="71">
        <v>5</v>
      </c>
      <c r="R292" s="71">
        <v>4</v>
      </c>
      <c r="S292" s="72">
        <v>6</v>
      </c>
      <c r="T292" s="34">
        <f>IF(COUNTIF(B292:S292,"&gt;0")=18,SUM(B292:S292),"")</f>
        <v>118</v>
      </c>
      <c r="U292" s="100">
        <v>39950</v>
      </c>
      <c r="V292" s="35" t="s">
        <v>432</v>
      </c>
      <c r="W292" s="53">
        <v>4</v>
      </c>
      <c r="X292" s="12" t="s">
        <v>383</v>
      </c>
      <c r="Y292" s="11" t="s">
        <v>14</v>
      </c>
      <c r="Z292" s="11">
        <v>350671</v>
      </c>
      <c r="AA292" s="11">
        <v>54</v>
      </c>
      <c r="AB292" s="11" t="s">
        <v>384</v>
      </c>
      <c r="AC292" s="11">
        <v>41</v>
      </c>
      <c r="AD292" s="11">
        <v>49</v>
      </c>
      <c r="AE292" s="11"/>
      <c r="AF292" s="18"/>
    </row>
    <row r="293" spans="1:32" ht="34.5" customHeight="1" thickBot="1">
      <c r="A293">
        <v>279</v>
      </c>
      <c r="B293" s="72">
        <v>5</v>
      </c>
      <c r="C293" s="71">
        <v>4</v>
      </c>
      <c r="D293" s="74">
        <v>10</v>
      </c>
      <c r="E293" s="72">
        <v>7</v>
      </c>
      <c r="F293" s="72">
        <v>6</v>
      </c>
      <c r="G293" s="72">
        <v>5</v>
      </c>
      <c r="H293" s="71">
        <v>5</v>
      </c>
      <c r="I293" s="72">
        <v>5</v>
      </c>
      <c r="J293" s="72">
        <v>6</v>
      </c>
      <c r="K293" s="72">
        <v>5</v>
      </c>
      <c r="L293" s="73">
        <v>6</v>
      </c>
      <c r="M293" s="72">
        <v>6</v>
      </c>
      <c r="N293" s="73">
        <v>8</v>
      </c>
      <c r="O293" s="75">
        <v>4</v>
      </c>
      <c r="P293" s="72">
        <v>5</v>
      </c>
      <c r="Q293" s="71">
        <v>5</v>
      </c>
      <c r="R293" s="71">
        <v>4</v>
      </c>
      <c r="S293" s="71">
        <v>5</v>
      </c>
      <c r="T293" s="34">
        <f>IF(COUNTIF(B293:S293,"&gt;0")=18,SUM(B293:S293),"")</f>
        <v>101</v>
      </c>
      <c r="U293" s="100">
        <v>39950</v>
      </c>
      <c r="V293" s="35" t="s">
        <v>432</v>
      </c>
      <c r="W293" s="54">
        <v>5</v>
      </c>
      <c r="X293" s="10" t="s">
        <v>205</v>
      </c>
      <c r="Y293" s="9" t="s">
        <v>14</v>
      </c>
      <c r="Z293" s="9">
        <v>350800</v>
      </c>
      <c r="AA293" s="9">
        <v>34.5</v>
      </c>
      <c r="AB293" s="9" t="s">
        <v>385</v>
      </c>
      <c r="AC293" s="9">
        <v>41</v>
      </c>
      <c r="AD293" s="9">
        <v>32</v>
      </c>
      <c r="AE293" s="9"/>
      <c r="AF293" s="20"/>
    </row>
    <row r="294" spans="1:32" ht="34.5" customHeight="1" thickBot="1">
      <c r="A294">
        <v>280</v>
      </c>
      <c r="B294" s="75">
        <v>3</v>
      </c>
      <c r="C294" s="72">
        <v>5</v>
      </c>
      <c r="D294" s="72">
        <v>6</v>
      </c>
      <c r="E294" s="77">
        <v>4</v>
      </c>
      <c r="F294" s="75">
        <v>4</v>
      </c>
      <c r="G294" s="75">
        <v>3</v>
      </c>
      <c r="H294" s="75">
        <v>4</v>
      </c>
      <c r="I294" s="71">
        <v>4</v>
      </c>
      <c r="J294" s="75">
        <v>4</v>
      </c>
      <c r="K294" s="75">
        <v>3</v>
      </c>
      <c r="L294" s="71">
        <v>4</v>
      </c>
      <c r="M294" s="71">
        <v>5</v>
      </c>
      <c r="N294" s="71">
        <v>6</v>
      </c>
      <c r="O294" s="75">
        <v>4</v>
      </c>
      <c r="P294" s="75">
        <v>3</v>
      </c>
      <c r="Q294" s="71">
        <v>5</v>
      </c>
      <c r="R294" s="72">
        <v>5</v>
      </c>
      <c r="S294" s="71">
        <v>5</v>
      </c>
      <c r="T294" s="34">
        <f>IF(COUNTIF(B294:S294,"&gt;0")=18,SUM(B294:S294),"")</f>
        <v>77</v>
      </c>
      <c r="U294" s="100">
        <v>39950</v>
      </c>
      <c r="V294" s="35" t="s">
        <v>432</v>
      </c>
      <c r="W294" s="53">
        <v>6</v>
      </c>
      <c r="X294" s="12" t="s">
        <v>112</v>
      </c>
      <c r="Y294" s="11" t="s">
        <v>14</v>
      </c>
      <c r="Z294" s="11">
        <v>350234</v>
      </c>
      <c r="AA294" s="11">
        <v>13.7</v>
      </c>
      <c r="AB294" s="11" t="s">
        <v>386</v>
      </c>
      <c r="AC294" s="11">
        <v>39</v>
      </c>
      <c r="AD294" s="11">
        <v>12.8</v>
      </c>
      <c r="AE294" s="11"/>
      <c r="AF294" s="18"/>
    </row>
    <row r="295" spans="1:32" ht="34.5" customHeight="1" thickBot="1">
      <c r="A295">
        <v>281</v>
      </c>
      <c r="B295" s="72">
        <v>5</v>
      </c>
      <c r="C295" s="73">
        <v>6</v>
      </c>
      <c r="D295" s="81" t="s">
        <v>0</v>
      </c>
      <c r="E295" s="71">
        <v>6</v>
      </c>
      <c r="F295" s="72">
        <v>6</v>
      </c>
      <c r="G295" s="71">
        <v>4</v>
      </c>
      <c r="H295" s="73">
        <v>7</v>
      </c>
      <c r="I295" s="75">
        <v>3</v>
      </c>
      <c r="J295" s="72">
        <v>6</v>
      </c>
      <c r="K295" s="71">
        <v>4</v>
      </c>
      <c r="L295" s="72">
        <v>5</v>
      </c>
      <c r="M295" s="72">
        <v>6</v>
      </c>
      <c r="N295" s="72">
        <v>7</v>
      </c>
      <c r="O295" s="72">
        <v>6</v>
      </c>
      <c r="P295" s="73">
        <v>6</v>
      </c>
      <c r="Q295" s="72">
        <v>6</v>
      </c>
      <c r="R295" s="73">
        <v>6</v>
      </c>
      <c r="S295" s="71">
        <v>5</v>
      </c>
      <c r="T295" s="34" t="str">
        <f>IF(COUNTIF(B295:S295,"&gt;0")=18,SUM(B295:S295),"")</f>
        <v/>
      </c>
      <c r="U295" s="100">
        <v>39950</v>
      </c>
      <c r="V295" s="35" t="s">
        <v>432</v>
      </c>
      <c r="W295" s="54">
        <v>7</v>
      </c>
      <c r="X295" s="10" t="s">
        <v>315</v>
      </c>
      <c r="Y295" s="9" t="s">
        <v>217</v>
      </c>
      <c r="Z295" s="9">
        <v>1240108</v>
      </c>
      <c r="AA295" s="9">
        <v>37</v>
      </c>
      <c r="AB295" s="9" t="s">
        <v>322</v>
      </c>
      <c r="AC295" s="9">
        <v>36</v>
      </c>
      <c r="AD295" s="9">
        <v>37</v>
      </c>
      <c r="AE295" s="9"/>
      <c r="AF295" s="20"/>
    </row>
    <row r="296" spans="1:32" ht="34.5" customHeight="1" thickBot="1">
      <c r="A296">
        <v>282</v>
      </c>
      <c r="B296" s="71">
        <v>4</v>
      </c>
      <c r="C296" s="73">
        <v>6</v>
      </c>
      <c r="D296" s="75">
        <v>4</v>
      </c>
      <c r="E296" s="72">
        <v>7</v>
      </c>
      <c r="F296" s="72">
        <v>6</v>
      </c>
      <c r="G296" s="75">
        <v>3</v>
      </c>
      <c r="H296" s="71">
        <v>5</v>
      </c>
      <c r="I296" s="72">
        <v>5</v>
      </c>
      <c r="J296" s="75">
        <v>4</v>
      </c>
      <c r="K296" s="75">
        <v>3</v>
      </c>
      <c r="L296" s="72">
        <v>5</v>
      </c>
      <c r="M296" s="72">
        <v>6</v>
      </c>
      <c r="N296" s="72">
        <v>7</v>
      </c>
      <c r="O296" s="71">
        <v>5</v>
      </c>
      <c r="P296" s="71">
        <v>4</v>
      </c>
      <c r="Q296" s="73">
        <v>7</v>
      </c>
      <c r="R296" s="71">
        <v>4</v>
      </c>
      <c r="S296" s="71">
        <v>5</v>
      </c>
      <c r="T296" s="34">
        <f>IF(COUNTIF(B296:S296,"&gt;0")=18,SUM(B296:S296),"")</f>
        <v>90</v>
      </c>
      <c r="U296" s="100">
        <v>39950</v>
      </c>
      <c r="V296" s="35" t="s">
        <v>432</v>
      </c>
      <c r="W296" s="53">
        <v>8</v>
      </c>
      <c r="X296" s="12" t="s">
        <v>20</v>
      </c>
      <c r="Y296" s="11" t="s">
        <v>14</v>
      </c>
      <c r="Z296" s="11">
        <v>350771</v>
      </c>
      <c r="AA296" s="11">
        <v>21.2</v>
      </c>
      <c r="AB296" s="11" t="s">
        <v>387</v>
      </c>
      <c r="AC296" s="11">
        <v>35</v>
      </c>
      <c r="AD296" s="11">
        <v>21.2</v>
      </c>
      <c r="AE296" s="11"/>
      <c r="AF296" s="18"/>
    </row>
    <row r="297" spans="1:32" ht="34.5" customHeight="1" thickBot="1">
      <c r="A297">
        <v>283</v>
      </c>
      <c r="B297" s="71">
        <v>4</v>
      </c>
      <c r="C297" s="72">
        <v>5</v>
      </c>
      <c r="D297" s="72">
        <v>6</v>
      </c>
      <c r="E297" s="81" t="s">
        <v>0</v>
      </c>
      <c r="F297" s="72">
        <v>6</v>
      </c>
      <c r="G297" s="72">
        <v>5</v>
      </c>
      <c r="H297" s="71">
        <v>5</v>
      </c>
      <c r="I297" s="72">
        <v>5</v>
      </c>
      <c r="J297" s="75">
        <v>4</v>
      </c>
      <c r="K297" s="73">
        <v>6</v>
      </c>
      <c r="L297" s="72">
        <v>5</v>
      </c>
      <c r="M297" s="72">
        <v>6</v>
      </c>
      <c r="N297" s="71">
        <v>6</v>
      </c>
      <c r="O297" s="75">
        <v>4</v>
      </c>
      <c r="P297" s="72">
        <v>5</v>
      </c>
      <c r="Q297" s="71">
        <v>5</v>
      </c>
      <c r="R297" s="75">
        <v>3</v>
      </c>
      <c r="S297" s="72">
        <v>6</v>
      </c>
      <c r="T297" s="34" t="str">
        <f>IF(COUNTIF(B297:S297,"&gt;0")=18,SUM(B297:S297),"")</f>
        <v/>
      </c>
      <c r="U297" s="100">
        <v>39950</v>
      </c>
      <c r="V297" s="35" t="s">
        <v>432</v>
      </c>
      <c r="W297" s="54">
        <v>9</v>
      </c>
      <c r="X297" s="10" t="s">
        <v>66</v>
      </c>
      <c r="Y297" s="9" t="s">
        <v>14</v>
      </c>
      <c r="Z297" s="9">
        <v>350435</v>
      </c>
      <c r="AA297" s="9">
        <v>24.3</v>
      </c>
      <c r="AB297" s="9" t="s">
        <v>12</v>
      </c>
      <c r="AC297" s="9">
        <v>33</v>
      </c>
      <c r="AD297" s="9">
        <v>24.3</v>
      </c>
      <c r="AE297" s="9"/>
      <c r="AF297" s="20"/>
    </row>
    <row r="298" spans="1:32" ht="34.5" customHeight="1" thickBot="1">
      <c r="A298">
        <v>284</v>
      </c>
      <c r="B298" s="72">
        <v>5</v>
      </c>
      <c r="C298" s="75">
        <v>3</v>
      </c>
      <c r="D298" s="71">
        <v>5</v>
      </c>
      <c r="E298" s="72">
        <v>7</v>
      </c>
      <c r="F298" s="75">
        <v>4</v>
      </c>
      <c r="G298" s="71">
        <v>4</v>
      </c>
      <c r="H298" s="75">
        <v>4</v>
      </c>
      <c r="I298" s="75">
        <v>3</v>
      </c>
      <c r="J298" s="71">
        <v>5</v>
      </c>
      <c r="K298" s="75">
        <v>3</v>
      </c>
      <c r="L298" s="75">
        <v>3</v>
      </c>
      <c r="M298" s="86" t="s">
        <v>0</v>
      </c>
      <c r="N298" s="75">
        <v>5</v>
      </c>
      <c r="O298" s="72">
        <v>6</v>
      </c>
      <c r="P298" s="75">
        <v>3</v>
      </c>
      <c r="Q298" s="75">
        <v>4</v>
      </c>
      <c r="R298" s="71">
        <v>4</v>
      </c>
      <c r="S298" s="75">
        <v>4</v>
      </c>
      <c r="T298" s="34" t="str">
        <f>IF(COUNTIF(B298:S298,"&gt;0")=18,SUM(B298:S298),"")</f>
        <v/>
      </c>
      <c r="U298" s="100">
        <v>39950</v>
      </c>
      <c r="V298" s="35" t="s">
        <v>432</v>
      </c>
      <c r="W298" s="53">
        <v>10</v>
      </c>
      <c r="X298" s="12" t="s">
        <v>50</v>
      </c>
      <c r="Y298" s="11" t="s">
        <v>14</v>
      </c>
      <c r="Z298" s="11">
        <v>350042</v>
      </c>
      <c r="AA298" s="11">
        <v>9.8000000000000007</v>
      </c>
      <c r="AB298" s="11" t="s">
        <v>12</v>
      </c>
      <c r="AC298" s="11">
        <v>33</v>
      </c>
      <c r="AD298" s="11">
        <v>9.9</v>
      </c>
      <c r="AE298" s="11"/>
      <c r="AF298" s="18"/>
    </row>
    <row r="299" spans="1:32" ht="34.5" customHeight="1" thickBot="1">
      <c r="A299">
        <v>285</v>
      </c>
      <c r="B299" s="72">
        <v>5</v>
      </c>
      <c r="C299" s="73">
        <v>6</v>
      </c>
      <c r="D299" s="81" t="s">
        <v>0</v>
      </c>
      <c r="E299" s="73">
        <v>8</v>
      </c>
      <c r="F299" s="73">
        <v>7</v>
      </c>
      <c r="G299" s="71">
        <v>4</v>
      </c>
      <c r="H299" s="71">
        <v>5</v>
      </c>
      <c r="I299" s="71">
        <v>4</v>
      </c>
      <c r="J299" s="71">
        <v>5</v>
      </c>
      <c r="K299" s="72">
        <v>5</v>
      </c>
      <c r="L299" s="72">
        <v>5</v>
      </c>
      <c r="M299" s="73">
        <v>7</v>
      </c>
      <c r="N299" s="72">
        <v>7</v>
      </c>
      <c r="O299" s="72">
        <v>6</v>
      </c>
      <c r="P299" s="71">
        <v>4</v>
      </c>
      <c r="Q299" s="73">
        <v>7</v>
      </c>
      <c r="R299" s="71">
        <v>4</v>
      </c>
      <c r="S299" s="72">
        <v>6</v>
      </c>
      <c r="T299" s="34" t="str">
        <f>IF(COUNTIF(B299:S299,"&gt;0")=18,SUM(B299:S299),"")</f>
        <v/>
      </c>
      <c r="U299" s="100">
        <v>39950</v>
      </c>
      <c r="V299" s="35" t="s">
        <v>432</v>
      </c>
      <c r="W299" s="54">
        <v>11</v>
      </c>
      <c r="X299" s="10" t="s">
        <v>388</v>
      </c>
      <c r="Y299" s="9" t="s">
        <v>92</v>
      </c>
      <c r="Z299" s="9">
        <v>610378</v>
      </c>
      <c r="AA299" s="9">
        <v>29.5</v>
      </c>
      <c r="AB299" s="9" t="s">
        <v>43</v>
      </c>
      <c r="AC299" s="9">
        <v>31</v>
      </c>
      <c r="AD299" s="9">
        <v>29.5</v>
      </c>
      <c r="AE299" s="9"/>
      <c r="AF299" s="20"/>
    </row>
    <row r="300" spans="1:32" ht="34.5" customHeight="1" thickBot="1">
      <c r="A300">
        <v>286</v>
      </c>
      <c r="B300" s="72">
        <v>5</v>
      </c>
      <c r="C300" s="71">
        <v>4</v>
      </c>
      <c r="D300" s="71">
        <v>5</v>
      </c>
      <c r="E300" s="71">
        <v>6</v>
      </c>
      <c r="F300" s="72">
        <v>6</v>
      </c>
      <c r="G300" s="72">
        <v>5</v>
      </c>
      <c r="H300" s="73">
        <v>7</v>
      </c>
      <c r="I300" s="72">
        <v>5</v>
      </c>
      <c r="J300" s="75">
        <v>4</v>
      </c>
      <c r="K300" s="73">
        <v>6</v>
      </c>
      <c r="L300" s="71">
        <v>4</v>
      </c>
      <c r="M300" s="72">
        <v>6</v>
      </c>
      <c r="N300" s="72">
        <v>7</v>
      </c>
      <c r="O300" s="71">
        <v>5</v>
      </c>
      <c r="P300" s="72">
        <v>5</v>
      </c>
      <c r="Q300" s="72">
        <v>6</v>
      </c>
      <c r="R300" s="71">
        <v>4</v>
      </c>
      <c r="S300" s="73">
        <v>7</v>
      </c>
      <c r="T300" s="34">
        <f>IF(COUNTIF(B300:S300,"&gt;0")=18,SUM(B300:S300),"")</f>
        <v>97</v>
      </c>
      <c r="U300" s="100">
        <v>39950</v>
      </c>
      <c r="V300" s="35" t="s">
        <v>432</v>
      </c>
      <c r="W300" s="53">
        <v>12</v>
      </c>
      <c r="X300" s="12" t="s">
        <v>22</v>
      </c>
      <c r="Y300" s="11" t="s">
        <v>14</v>
      </c>
      <c r="Z300" s="11">
        <v>350779</v>
      </c>
      <c r="AA300" s="11">
        <v>24.2</v>
      </c>
      <c r="AB300" s="11" t="s">
        <v>389</v>
      </c>
      <c r="AC300" s="11">
        <v>31</v>
      </c>
      <c r="AD300" s="11">
        <v>24.3</v>
      </c>
      <c r="AE300" s="11"/>
      <c r="AF300" s="18"/>
    </row>
    <row r="301" spans="1:32" ht="34.5" customHeight="1" thickBot="1">
      <c r="A301">
        <v>287</v>
      </c>
      <c r="B301" s="71">
        <v>4</v>
      </c>
      <c r="C301" s="72">
        <v>5</v>
      </c>
      <c r="D301" s="71">
        <v>5</v>
      </c>
      <c r="E301" s="71">
        <v>6</v>
      </c>
      <c r="F301" s="75">
        <v>4</v>
      </c>
      <c r="G301" s="71">
        <v>4</v>
      </c>
      <c r="H301" s="72">
        <v>6</v>
      </c>
      <c r="I301" s="71">
        <v>4</v>
      </c>
      <c r="J301" s="71">
        <v>5</v>
      </c>
      <c r="K301" s="72">
        <v>5</v>
      </c>
      <c r="L301" s="72">
        <v>5</v>
      </c>
      <c r="M301" s="72">
        <v>6</v>
      </c>
      <c r="N301" s="78" t="s">
        <v>0</v>
      </c>
      <c r="O301" s="72">
        <v>6</v>
      </c>
      <c r="P301" s="75">
        <v>3</v>
      </c>
      <c r="Q301" s="71">
        <v>5</v>
      </c>
      <c r="R301" s="72">
        <v>5</v>
      </c>
      <c r="S301" s="71">
        <v>5</v>
      </c>
      <c r="T301" s="34" t="str">
        <f>IF(COUNTIF(B301:S301,"&gt;0")=18,SUM(B301:S301),"")</f>
        <v/>
      </c>
      <c r="U301" s="100">
        <v>39950</v>
      </c>
      <c r="V301" s="35" t="s">
        <v>432</v>
      </c>
      <c r="W301" s="54">
        <v>13</v>
      </c>
      <c r="X301" s="10" t="s">
        <v>26</v>
      </c>
      <c r="Y301" s="9" t="s">
        <v>14</v>
      </c>
      <c r="Z301" s="9">
        <v>350494</v>
      </c>
      <c r="AA301" s="9">
        <v>20</v>
      </c>
      <c r="AB301" s="9" t="s">
        <v>43</v>
      </c>
      <c r="AC301" s="9">
        <v>31</v>
      </c>
      <c r="AD301" s="9">
        <v>20.100000000000001</v>
      </c>
      <c r="AE301" s="9"/>
      <c r="AF301" s="20"/>
    </row>
    <row r="302" spans="1:32" ht="34.5" customHeight="1" thickBot="1">
      <c r="A302">
        <v>288</v>
      </c>
      <c r="B302" s="71">
        <v>4</v>
      </c>
      <c r="C302" s="72">
        <v>5</v>
      </c>
      <c r="D302" s="81" t="s">
        <v>0</v>
      </c>
      <c r="E302" s="73">
        <v>8</v>
      </c>
      <c r="F302" s="74">
        <v>9</v>
      </c>
      <c r="G302" s="81" t="s">
        <v>0</v>
      </c>
      <c r="H302" s="72">
        <v>6</v>
      </c>
      <c r="I302" s="73">
        <v>6</v>
      </c>
      <c r="J302" s="75">
        <v>4</v>
      </c>
      <c r="K302" s="71">
        <v>4</v>
      </c>
      <c r="L302" s="72">
        <v>5</v>
      </c>
      <c r="M302" s="72">
        <v>6</v>
      </c>
      <c r="N302" s="73">
        <v>8</v>
      </c>
      <c r="O302" s="72">
        <v>6</v>
      </c>
      <c r="P302" s="72">
        <v>5</v>
      </c>
      <c r="Q302" s="72">
        <v>6</v>
      </c>
      <c r="R302" s="72">
        <v>5</v>
      </c>
      <c r="S302" s="72">
        <v>6</v>
      </c>
      <c r="T302" s="34" t="str">
        <f>IF(COUNTIF(B302:S302,"&gt;0")=18,SUM(B302:S302),"")</f>
        <v/>
      </c>
      <c r="U302" s="100">
        <v>39950</v>
      </c>
      <c r="V302" s="35" t="s">
        <v>432</v>
      </c>
      <c r="W302" s="53">
        <v>14</v>
      </c>
      <c r="X302" s="12" t="s">
        <v>311</v>
      </c>
      <c r="Y302" s="11" t="s">
        <v>312</v>
      </c>
      <c r="Z302" s="11">
        <v>830132</v>
      </c>
      <c r="AA302" s="11">
        <v>32.200000000000003</v>
      </c>
      <c r="AB302" s="11" t="s">
        <v>94</v>
      </c>
      <c r="AC302" s="11">
        <v>29</v>
      </c>
      <c r="AD302" s="11">
        <v>32.4</v>
      </c>
      <c r="AE302" s="11"/>
      <c r="AF302" s="18"/>
    </row>
    <row r="303" spans="1:32" ht="34.5" customHeight="1" thickBot="1">
      <c r="A303">
        <v>289</v>
      </c>
      <c r="B303" s="71">
        <v>4</v>
      </c>
      <c r="C303" s="72">
        <v>5</v>
      </c>
      <c r="D303" s="81" t="s">
        <v>0</v>
      </c>
      <c r="E303" s="72">
        <v>7</v>
      </c>
      <c r="F303" s="72">
        <v>6</v>
      </c>
      <c r="G303" s="71">
        <v>4</v>
      </c>
      <c r="H303" s="72">
        <v>6</v>
      </c>
      <c r="I303" s="72">
        <v>5</v>
      </c>
      <c r="J303" s="72">
        <v>6</v>
      </c>
      <c r="K303" s="72">
        <v>5</v>
      </c>
      <c r="L303" s="72">
        <v>5</v>
      </c>
      <c r="M303" s="71">
        <v>5</v>
      </c>
      <c r="N303" s="78" t="s">
        <v>0</v>
      </c>
      <c r="O303" s="72">
        <v>6</v>
      </c>
      <c r="P303" s="71">
        <v>4</v>
      </c>
      <c r="Q303" s="71">
        <v>5</v>
      </c>
      <c r="R303" s="72">
        <v>5</v>
      </c>
      <c r="S303" s="75">
        <v>4</v>
      </c>
      <c r="T303" s="34" t="str">
        <f>IF(COUNTIF(B303:S303,"&gt;0")=18,SUM(B303:S303),"")</f>
        <v/>
      </c>
      <c r="U303" s="100">
        <v>39950</v>
      </c>
      <c r="V303" s="35" t="s">
        <v>432</v>
      </c>
      <c r="W303" s="54">
        <v>15</v>
      </c>
      <c r="X303" s="10" t="s">
        <v>42</v>
      </c>
      <c r="Y303" s="9" t="s">
        <v>14</v>
      </c>
      <c r="Z303" s="9">
        <v>350540</v>
      </c>
      <c r="AA303" s="9">
        <v>24.1</v>
      </c>
      <c r="AB303" s="9" t="s">
        <v>94</v>
      </c>
      <c r="AC303" s="9">
        <v>29</v>
      </c>
      <c r="AD303" s="9">
        <v>24.2</v>
      </c>
      <c r="AE303" s="9"/>
      <c r="AF303" s="20"/>
    </row>
    <row r="304" spans="1:32" ht="34.5" customHeight="1" thickBot="1">
      <c r="A304">
        <v>290</v>
      </c>
      <c r="B304" s="75">
        <v>3</v>
      </c>
      <c r="C304" s="72">
        <v>5</v>
      </c>
      <c r="D304" s="72">
        <v>6</v>
      </c>
      <c r="E304" s="71">
        <v>6</v>
      </c>
      <c r="F304" s="71">
        <v>5</v>
      </c>
      <c r="G304" s="72">
        <v>5</v>
      </c>
      <c r="H304" s="77">
        <v>3</v>
      </c>
      <c r="I304" s="71">
        <v>4</v>
      </c>
      <c r="J304" s="71">
        <v>5</v>
      </c>
      <c r="K304" s="71">
        <v>4</v>
      </c>
      <c r="L304" s="75">
        <v>3</v>
      </c>
      <c r="M304" s="73">
        <v>7</v>
      </c>
      <c r="N304" s="71">
        <v>6</v>
      </c>
      <c r="O304" s="72">
        <v>6</v>
      </c>
      <c r="P304" s="71">
        <v>4</v>
      </c>
      <c r="Q304" s="75">
        <v>4</v>
      </c>
      <c r="R304" s="72">
        <v>5</v>
      </c>
      <c r="S304" s="75">
        <v>4</v>
      </c>
      <c r="T304" s="34">
        <f>IF(COUNTIF(B304:S304,"&gt;0")=18,SUM(B304:S304),"")</f>
        <v>85</v>
      </c>
      <c r="U304" s="100">
        <v>39950</v>
      </c>
      <c r="V304" s="35" t="s">
        <v>432</v>
      </c>
      <c r="W304" s="53">
        <v>16</v>
      </c>
      <c r="X304" s="12" t="s">
        <v>18</v>
      </c>
      <c r="Y304" s="11" t="s">
        <v>14</v>
      </c>
      <c r="Z304" s="11">
        <v>350462</v>
      </c>
      <c r="AA304" s="11">
        <v>12.1</v>
      </c>
      <c r="AB304" s="11" t="s">
        <v>390</v>
      </c>
      <c r="AC304" s="11">
        <v>29</v>
      </c>
      <c r="AD304" s="11">
        <v>12.2</v>
      </c>
      <c r="AE304" s="11"/>
      <c r="AF304" s="18"/>
    </row>
    <row r="305" spans="1:32" ht="34.5" customHeight="1" thickBot="1">
      <c r="A305">
        <v>291</v>
      </c>
      <c r="B305" s="71">
        <v>4</v>
      </c>
      <c r="C305" s="72">
        <v>5</v>
      </c>
      <c r="D305" s="72">
        <v>6</v>
      </c>
      <c r="E305" s="71">
        <v>6</v>
      </c>
      <c r="F305" s="75">
        <v>4</v>
      </c>
      <c r="G305" s="71">
        <v>4</v>
      </c>
      <c r="H305" s="72">
        <v>6</v>
      </c>
      <c r="I305" s="75">
        <v>3</v>
      </c>
      <c r="J305" s="72">
        <v>6</v>
      </c>
      <c r="K305" s="71">
        <v>4</v>
      </c>
      <c r="L305" s="71">
        <v>4</v>
      </c>
      <c r="M305" s="72">
        <v>6</v>
      </c>
      <c r="N305" s="72">
        <v>7</v>
      </c>
      <c r="O305" s="72">
        <v>6</v>
      </c>
      <c r="P305" s="78" t="s">
        <v>0</v>
      </c>
      <c r="Q305" s="75">
        <v>4</v>
      </c>
      <c r="R305" s="71">
        <v>4</v>
      </c>
      <c r="S305" s="82" t="s">
        <v>0</v>
      </c>
      <c r="T305" s="34" t="str">
        <f>IF(COUNTIF(B305:S305,"&gt;0")=18,SUM(B305:S305),"")</f>
        <v/>
      </c>
      <c r="U305" s="100">
        <v>39950</v>
      </c>
      <c r="V305" s="35" t="s">
        <v>432</v>
      </c>
      <c r="W305" s="54">
        <v>17</v>
      </c>
      <c r="X305" s="10" t="s">
        <v>59</v>
      </c>
      <c r="Y305" s="9" t="s">
        <v>14</v>
      </c>
      <c r="Z305" s="9">
        <v>350273</v>
      </c>
      <c r="AA305" s="9">
        <v>17.5</v>
      </c>
      <c r="AB305" s="9" t="s">
        <v>94</v>
      </c>
      <c r="AC305" s="9">
        <v>29</v>
      </c>
      <c r="AD305" s="9">
        <v>17.600000000000001</v>
      </c>
      <c r="AE305" s="9"/>
      <c r="AF305" s="20"/>
    </row>
    <row r="306" spans="1:32" ht="34.5" customHeight="1" thickBot="1">
      <c r="A306">
        <v>292</v>
      </c>
      <c r="B306" s="74">
        <v>8</v>
      </c>
      <c r="C306" s="74">
        <v>7</v>
      </c>
      <c r="D306" s="74">
        <v>9</v>
      </c>
      <c r="E306" s="73">
        <v>8</v>
      </c>
      <c r="F306" s="74">
        <v>8</v>
      </c>
      <c r="G306" s="72">
        <v>5</v>
      </c>
      <c r="H306" s="73">
        <v>7</v>
      </c>
      <c r="I306" s="74">
        <v>7</v>
      </c>
      <c r="J306" s="74">
        <v>8</v>
      </c>
      <c r="K306" s="72">
        <v>5</v>
      </c>
      <c r="L306" s="78" t="s">
        <v>0</v>
      </c>
      <c r="M306" s="73">
        <v>7</v>
      </c>
      <c r="N306" s="78" t="s">
        <v>0</v>
      </c>
      <c r="O306" s="74">
        <v>8</v>
      </c>
      <c r="P306" s="74">
        <v>7</v>
      </c>
      <c r="Q306" s="71">
        <v>5</v>
      </c>
      <c r="R306" s="72">
        <v>5</v>
      </c>
      <c r="S306" s="73">
        <v>7</v>
      </c>
      <c r="T306" s="34" t="str">
        <f>IF(COUNTIF(B306:S306,"&gt;0")=18,SUM(B306:S306),"")</f>
        <v/>
      </c>
      <c r="U306" s="100">
        <v>39950</v>
      </c>
      <c r="V306" s="35" t="s">
        <v>432</v>
      </c>
      <c r="W306" s="53">
        <v>18</v>
      </c>
      <c r="X306" s="12" t="s">
        <v>226</v>
      </c>
      <c r="Y306" s="11" t="s">
        <v>14</v>
      </c>
      <c r="Z306" s="11">
        <v>350802</v>
      </c>
      <c r="AA306" s="11">
        <v>54</v>
      </c>
      <c r="AB306" s="11" t="s">
        <v>55</v>
      </c>
      <c r="AC306" s="11">
        <v>28</v>
      </c>
      <c r="AD306" s="11">
        <v>54</v>
      </c>
      <c r="AE306" s="11"/>
      <c r="AF306" s="18"/>
    </row>
    <row r="307" spans="1:32" ht="34.5" customHeight="1" thickBot="1">
      <c r="A307">
        <v>293</v>
      </c>
      <c r="B307" s="72">
        <v>5</v>
      </c>
      <c r="C307" s="71">
        <v>4</v>
      </c>
      <c r="D307" s="73">
        <v>7</v>
      </c>
      <c r="E307" s="72">
        <v>7</v>
      </c>
      <c r="F307" s="71">
        <v>5</v>
      </c>
      <c r="G307" s="73">
        <v>6</v>
      </c>
      <c r="H307" s="71">
        <v>5</v>
      </c>
      <c r="I307" s="71">
        <v>4</v>
      </c>
      <c r="J307" s="71">
        <v>5</v>
      </c>
      <c r="K307" s="71">
        <v>4</v>
      </c>
      <c r="L307" s="71">
        <v>4</v>
      </c>
      <c r="M307" s="75">
        <v>4</v>
      </c>
      <c r="N307" s="72">
        <v>7</v>
      </c>
      <c r="O307" s="75">
        <v>4</v>
      </c>
      <c r="P307" s="71">
        <v>4</v>
      </c>
      <c r="Q307" s="71">
        <v>5</v>
      </c>
      <c r="R307" s="75">
        <v>3</v>
      </c>
      <c r="S307" s="71">
        <v>5</v>
      </c>
      <c r="T307" s="34">
        <f>IF(COUNTIF(B307:S307,"&gt;0")=18,SUM(B307:S307),"")</f>
        <v>88</v>
      </c>
      <c r="U307" s="100">
        <v>39950</v>
      </c>
      <c r="V307" s="35" t="s">
        <v>432</v>
      </c>
      <c r="W307" s="54">
        <v>19</v>
      </c>
      <c r="X307" s="10" t="s">
        <v>391</v>
      </c>
      <c r="Y307" s="9" t="s">
        <v>14</v>
      </c>
      <c r="Z307" s="9">
        <v>350284</v>
      </c>
      <c r="AA307" s="9">
        <v>12.3</v>
      </c>
      <c r="AB307" s="9" t="s">
        <v>195</v>
      </c>
      <c r="AC307" s="9">
        <v>27</v>
      </c>
      <c r="AD307" s="9">
        <v>12.4</v>
      </c>
      <c r="AE307" s="9"/>
      <c r="AF307" s="20"/>
    </row>
    <row r="308" spans="1:32" ht="34.5" customHeight="1" thickBot="1">
      <c r="A308">
        <v>294</v>
      </c>
      <c r="B308" s="72">
        <v>5</v>
      </c>
      <c r="C308" s="74">
        <v>7</v>
      </c>
      <c r="D308" s="72">
        <v>6</v>
      </c>
      <c r="E308" s="71">
        <v>6</v>
      </c>
      <c r="F308" s="71">
        <v>5</v>
      </c>
      <c r="G308" s="72">
        <v>5</v>
      </c>
      <c r="H308" s="71">
        <v>5</v>
      </c>
      <c r="I308" s="71">
        <v>4</v>
      </c>
      <c r="J308" s="75">
        <v>4</v>
      </c>
      <c r="K308" s="71">
        <v>4</v>
      </c>
      <c r="L308" s="73">
        <v>6</v>
      </c>
      <c r="M308" s="78" t="s">
        <v>0</v>
      </c>
      <c r="N308" s="78" t="s">
        <v>0</v>
      </c>
      <c r="O308" s="71">
        <v>5</v>
      </c>
      <c r="P308" s="78" t="s">
        <v>0</v>
      </c>
      <c r="Q308" s="75">
        <v>4</v>
      </c>
      <c r="R308" s="71">
        <v>4</v>
      </c>
      <c r="S308" s="75">
        <v>4</v>
      </c>
      <c r="T308" s="34" t="str">
        <f>IF(COUNTIF(B308:S308,"&gt;0")=18,SUM(B308:S308),"")</f>
        <v/>
      </c>
      <c r="U308" s="100">
        <v>39950</v>
      </c>
      <c r="V308" s="35" t="s">
        <v>432</v>
      </c>
      <c r="W308" s="53">
        <v>20</v>
      </c>
      <c r="X308" s="12" t="s">
        <v>392</v>
      </c>
      <c r="Y308" s="11" t="s">
        <v>6</v>
      </c>
      <c r="Z308" s="11">
        <v>1130030</v>
      </c>
      <c r="AA308" s="11">
        <v>18.3</v>
      </c>
      <c r="AB308" s="11" t="s">
        <v>97</v>
      </c>
      <c r="AC308" s="11">
        <v>27</v>
      </c>
      <c r="AD308" s="11">
        <v>18.399999999999999</v>
      </c>
      <c r="AE308" s="11"/>
      <c r="AF308" s="18"/>
    </row>
    <row r="309" spans="1:32" ht="34.5" customHeight="1" thickBot="1">
      <c r="A309">
        <v>295</v>
      </c>
      <c r="B309" s="74">
        <v>7</v>
      </c>
      <c r="C309" s="74">
        <v>7</v>
      </c>
      <c r="D309" s="73">
        <v>7</v>
      </c>
      <c r="E309" s="74">
        <v>10</v>
      </c>
      <c r="F309" s="81" t="s">
        <v>0</v>
      </c>
      <c r="G309" s="74">
        <v>10</v>
      </c>
      <c r="H309" s="73">
        <v>7</v>
      </c>
      <c r="I309" s="74">
        <v>7</v>
      </c>
      <c r="J309" s="72">
        <v>6</v>
      </c>
      <c r="K309" s="72">
        <v>5</v>
      </c>
      <c r="L309" s="73">
        <v>6</v>
      </c>
      <c r="M309" s="74">
        <v>9</v>
      </c>
      <c r="N309" s="73">
        <v>8</v>
      </c>
      <c r="O309" s="74">
        <v>9</v>
      </c>
      <c r="P309" s="73">
        <v>6</v>
      </c>
      <c r="Q309" s="73">
        <v>7</v>
      </c>
      <c r="R309" s="74">
        <v>8</v>
      </c>
      <c r="S309" s="73">
        <v>7</v>
      </c>
      <c r="T309" s="34" t="str">
        <f>IF(COUNTIF(B309:S309,"&gt;0")=18,SUM(B309:S309),"")</f>
        <v/>
      </c>
      <c r="U309" s="100">
        <v>39950</v>
      </c>
      <c r="V309" s="35" t="s">
        <v>432</v>
      </c>
      <c r="W309" s="54">
        <v>21</v>
      </c>
      <c r="X309" s="10" t="s">
        <v>267</v>
      </c>
      <c r="Y309" s="9" t="s">
        <v>14</v>
      </c>
      <c r="Z309" s="9">
        <v>350801</v>
      </c>
      <c r="AA309" s="9">
        <v>54</v>
      </c>
      <c r="AB309" s="9" t="s">
        <v>170</v>
      </c>
      <c r="AC309" s="9">
        <v>25</v>
      </c>
      <c r="AD309" s="9">
        <v>54</v>
      </c>
      <c r="AE309" s="9"/>
      <c r="AF309" s="20"/>
    </row>
    <row r="310" spans="1:32" ht="34.5" customHeight="1" thickBot="1">
      <c r="A310">
        <v>296</v>
      </c>
      <c r="B310" s="81" t="s">
        <v>0</v>
      </c>
      <c r="C310" s="72">
        <v>5</v>
      </c>
      <c r="D310" s="74">
        <v>8</v>
      </c>
      <c r="E310" s="75">
        <v>5</v>
      </c>
      <c r="F310" s="81" t="s">
        <v>0</v>
      </c>
      <c r="G310" s="71">
        <v>4</v>
      </c>
      <c r="H310" s="75">
        <v>4</v>
      </c>
      <c r="I310" s="75">
        <v>3</v>
      </c>
      <c r="J310" s="71">
        <v>5</v>
      </c>
      <c r="K310" s="72">
        <v>5</v>
      </c>
      <c r="L310" s="72">
        <v>5</v>
      </c>
      <c r="M310" s="78" t="s">
        <v>0</v>
      </c>
      <c r="N310" s="71">
        <v>6</v>
      </c>
      <c r="O310" s="71">
        <v>5</v>
      </c>
      <c r="P310" s="71">
        <v>4</v>
      </c>
      <c r="Q310" s="75">
        <v>4</v>
      </c>
      <c r="R310" s="71">
        <v>4</v>
      </c>
      <c r="S310" s="72">
        <v>6</v>
      </c>
      <c r="T310" s="34" t="str">
        <f>IF(COUNTIF(B310:S310,"&gt;0")=18,SUM(B310:S310),"")</f>
        <v/>
      </c>
      <c r="U310" s="100">
        <v>39950</v>
      </c>
      <c r="V310" s="35" t="s">
        <v>432</v>
      </c>
      <c r="W310" s="53">
        <v>22</v>
      </c>
      <c r="X310" s="12" t="s">
        <v>393</v>
      </c>
      <c r="Y310" s="11" t="s">
        <v>128</v>
      </c>
      <c r="Z310" s="11">
        <v>540506</v>
      </c>
      <c r="AA310" s="11">
        <v>14.3</v>
      </c>
      <c r="AB310" s="11" t="s">
        <v>170</v>
      </c>
      <c r="AC310" s="11">
        <v>25</v>
      </c>
      <c r="AD310" s="11">
        <v>14.4</v>
      </c>
      <c r="AE310" s="11"/>
      <c r="AF310" s="18"/>
    </row>
    <row r="311" spans="1:32" ht="34.5" customHeight="1" thickBot="1">
      <c r="A311">
        <v>297</v>
      </c>
      <c r="B311" s="71">
        <v>4</v>
      </c>
      <c r="C311" s="72">
        <v>5</v>
      </c>
      <c r="D311" s="73">
        <v>7</v>
      </c>
      <c r="E311" s="71">
        <v>6</v>
      </c>
      <c r="F311" s="72">
        <v>6</v>
      </c>
      <c r="G311" s="72">
        <v>5</v>
      </c>
      <c r="H311" s="75">
        <v>4</v>
      </c>
      <c r="I311" s="74">
        <v>7</v>
      </c>
      <c r="J311" s="71">
        <v>5</v>
      </c>
      <c r="K311" s="71">
        <v>4</v>
      </c>
      <c r="L311" s="75">
        <v>3</v>
      </c>
      <c r="M311" s="78" t="s">
        <v>0</v>
      </c>
      <c r="N311" s="75">
        <v>5</v>
      </c>
      <c r="O311" s="75">
        <v>4</v>
      </c>
      <c r="P311" s="71">
        <v>4</v>
      </c>
      <c r="Q311" s="75">
        <v>4</v>
      </c>
      <c r="R311" s="72">
        <v>5</v>
      </c>
      <c r="S311" s="73">
        <v>7</v>
      </c>
      <c r="T311" s="34" t="str">
        <f>IF(COUNTIF(B311:S311,"&gt;0")=18,SUM(B311:S311),"")</f>
        <v/>
      </c>
      <c r="U311" s="100">
        <v>39950</v>
      </c>
      <c r="V311" s="35" t="s">
        <v>432</v>
      </c>
      <c r="W311" s="54">
        <v>23</v>
      </c>
      <c r="X311" s="10" t="s">
        <v>24</v>
      </c>
      <c r="Y311" s="9" t="s">
        <v>14</v>
      </c>
      <c r="Z311" s="9">
        <v>350112</v>
      </c>
      <c r="AA311" s="9">
        <v>12.7</v>
      </c>
      <c r="AB311" s="9" t="s">
        <v>199</v>
      </c>
      <c r="AC311" s="9">
        <v>24</v>
      </c>
      <c r="AD311" s="9">
        <v>12.8</v>
      </c>
      <c r="AE311" s="9"/>
      <c r="AF311" s="20"/>
    </row>
    <row r="312" spans="1:32" ht="34.5" customHeight="1" thickBot="1">
      <c r="A312">
        <v>298</v>
      </c>
      <c r="B312" s="81" t="s">
        <v>0</v>
      </c>
      <c r="C312" s="74">
        <v>7</v>
      </c>
      <c r="D312" s="74">
        <v>8</v>
      </c>
      <c r="E312" s="71">
        <v>6</v>
      </c>
      <c r="F312" s="73">
        <v>7</v>
      </c>
      <c r="G312" s="72">
        <v>5</v>
      </c>
      <c r="H312" s="72">
        <v>6</v>
      </c>
      <c r="I312" s="72">
        <v>5</v>
      </c>
      <c r="J312" s="74">
        <v>8</v>
      </c>
      <c r="K312" s="74">
        <v>8</v>
      </c>
      <c r="L312" s="72">
        <v>5</v>
      </c>
      <c r="M312" s="78" t="s">
        <v>0</v>
      </c>
      <c r="N312" s="73">
        <v>8</v>
      </c>
      <c r="O312" s="71">
        <v>5</v>
      </c>
      <c r="P312" s="74">
        <v>7</v>
      </c>
      <c r="Q312" s="73">
        <v>7</v>
      </c>
      <c r="R312" s="73">
        <v>6</v>
      </c>
      <c r="S312" s="72">
        <v>6</v>
      </c>
      <c r="T312" s="34" t="str">
        <f>IF(COUNTIF(B312:S312,"&gt;0")=18,SUM(B312:S312),"")</f>
        <v/>
      </c>
      <c r="U312" s="100">
        <v>39950</v>
      </c>
      <c r="V312" s="35" t="s">
        <v>432</v>
      </c>
      <c r="W312" s="53">
        <v>24</v>
      </c>
      <c r="X312" s="12" t="s">
        <v>101</v>
      </c>
      <c r="Y312" s="11" t="s">
        <v>14</v>
      </c>
      <c r="Z312" s="11">
        <v>350443</v>
      </c>
      <c r="AA312" s="11">
        <v>31</v>
      </c>
      <c r="AB312" s="11" t="s">
        <v>67</v>
      </c>
      <c r="AC312" s="11">
        <v>18</v>
      </c>
      <c r="AD312" s="11">
        <v>31.2</v>
      </c>
      <c r="AE312" s="11"/>
      <c r="AF312" s="18"/>
    </row>
    <row r="313" spans="1:32" ht="34.5" customHeight="1" thickBot="1">
      <c r="A313">
        <v>299</v>
      </c>
      <c r="B313" s="81" t="s">
        <v>0</v>
      </c>
      <c r="C313" s="73">
        <v>6</v>
      </c>
      <c r="D313" s="73">
        <v>7</v>
      </c>
      <c r="E313" s="73">
        <v>8</v>
      </c>
      <c r="F313" s="72">
        <v>6</v>
      </c>
      <c r="G313" s="72">
        <v>5</v>
      </c>
      <c r="H313" s="72">
        <v>6</v>
      </c>
      <c r="I313" s="72">
        <v>5</v>
      </c>
      <c r="J313" s="71">
        <v>5</v>
      </c>
      <c r="K313" s="72">
        <v>5</v>
      </c>
      <c r="L313" s="73">
        <v>6</v>
      </c>
      <c r="M313" s="72">
        <v>6</v>
      </c>
      <c r="N313" s="72">
        <v>7</v>
      </c>
      <c r="O313" s="75">
        <v>4</v>
      </c>
      <c r="P313" s="71">
        <v>4</v>
      </c>
      <c r="Q313" s="71">
        <v>5</v>
      </c>
      <c r="R313" s="75">
        <v>3</v>
      </c>
      <c r="S313" s="71">
        <v>5</v>
      </c>
      <c r="T313" s="34" t="str">
        <f>IF(COUNTIF(B313:S313,"&gt;0")=18,SUM(B313:S313),"")</f>
        <v/>
      </c>
      <c r="U313" s="100">
        <v>39950</v>
      </c>
      <c r="V313" s="35" t="s">
        <v>432</v>
      </c>
      <c r="W313" s="55">
        <v>27</v>
      </c>
      <c r="X313" s="21" t="s">
        <v>394</v>
      </c>
      <c r="Y313" s="22" t="s">
        <v>6</v>
      </c>
      <c r="Z313" s="22">
        <v>1130714</v>
      </c>
      <c r="AA313" s="22">
        <v>34.5</v>
      </c>
      <c r="AB313" s="22" t="s">
        <v>231</v>
      </c>
      <c r="AC313" s="22">
        <v>40</v>
      </c>
      <c r="AD313" s="22">
        <v>32.5</v>
      </c>
      <c r="AE313" s="22"/>
      <c r="AF313" s="23"/>
    </row>
    <row r="314" spans="1:32" ht="34.5" customHeight="1" thickBot="1">
      <c r="A314">
        <v>300</v>
      </c>
      <c r="B314" s="71">
        <v>4</v>
      </c>
      <c r="C314" s="71">
        <v>4</v>
      </c>
      <c r="D314" s="72">
        <v>6</v>
      </c>
      <c r="E314" s="72">
        <v>7</v>
      </c>
      <c r="F314" s="75">
        <v>4</v>
      </c>
      <c r="G314" s="71">
        <v>4</v>
      </c>
      <c r="H314" s="75">
        <v>4</v>
      </c>
      <c r="I314" s="75">
        <v>3</v>
      </c>
      <c r="J314" s="75">
        <v>4</v>
      </c>
      <c r="K314" s="71">
        <v>4</v>
      </c>
      <c r="L314" s="71">
        <v>4</v>
      </c>
      <c r="M314" s="71">
        <v>5</v>
      </c>
      <c r="N314" s="72">
        <v>7</v>
      </c>
      <c r="O314" s="75">
        <v>4</v>
      </c>
      <c r="P314" s="75">
        <v>3</v>
      </c>
      <c r="Q314" s="71">
        <v>5</v>
      </c>
      <c r="R314" s="75">
        <v>3</v>
      </c>
      <c r="S314" s="75">
        <v>4</v>
      </c>
      <c r="T314" s="34">
        <f>IF(COUNTIF(B314:S314,"&gt;0")=18,SUM(B314:S314),"")</f>
        <v>79</v>
      </c>
      <c r="U314" s="100">
        <v>39953</v>
      </c>
      <c r="V314" s="35" t="s">
        <v>4</v>
      </c>
      <c r="W314" s="52">
        <v>1</v>
      </c>
      <c r="X314" s="14" t="s">
        <v>28</v>
      </c>
      <c r="Y314" s="15" t="s">
        <v>14</v>
      </c>
      <c r="Z314" s="15">
        <v>350233</v>
      </c>
      <c r="AA314" s="15">
        <v>13</v>
      </c>
      <c r="AB314" s="15" t="s">
        <v>213</v>
      </c>
      <c r="AC314" s="15">
        <v>37</v>
      </c>
      <c r="AD314" s="15">
        <v>12.7</v>
      </c>
      <c r="AE314" s="15"/>
      <c r="AF314" s="16"/>
    </row>
    <row r="315" spans="1:32" ht="34.5" customHeight="1" thickBot="1">
      <c r="A315">
        <v>301</v>
      </c>
      <c r="B315" s="71">
        <v>4</v>
      </c>
      <c r="C315" s="71">
        <v>4</v>
      </c>
      <c r="D315" s="73">
        <v>7</v>
      </c>
      <c r="E315" s="73">
        <v>8</v>
      </c>
      <c r="F315" s="71">
        <v>5</v>
      </c>
      <c r="G315" s="75">
        <v>3</v>
      </c>
      <c r="H315" s="75">
        <v>4</v>
      </c>
      <c r="I315" s="71">
        <v>4</v>
      </c>
      <c r="J315" s="71">
        <v>5</v>
      </c>
      <c r="K315" s="73">
        <v>6</v>
      </c>
      <c r="L315" s="71">
        <v>4</v>
      </c>
      <c r="M315" s="72">
        <v>6</v>
      </c>
      <c r="N315" s="72">
        <v>7</v>
      </c>
      <c r="O315" s="75">
        <v>4</v>
      </c>
      <c r="P315" s="71">
        <v>4</v>
      </c>
      <c r="Q315" s="75">
        <v>4</v>
      </c>
      <c r="R315" s="72">
        <v>5</v>
      </c>
      <c r="S315" s="75">
        <v>4</v>
      </c>
      <c r="T315" s="34">
        <f>IF(COUNTIF(B315:S315,"&gt;0")=18,SUM(B315:S315),"")</f>
        <v>88</v>
      </c>
      <c r="U315" s="100">
        <v>39953</v>
      </c>
      <c r="V315" s="35" t="s">
        <v>4</v>
      </c>
      <c r="W315" s="53">
        <v>2</v>
      </c>
      <c r="X315" s="12" t="s">
        <v>26</v>
      </c>
      <c r="Y315" s="11" t="s">
        <v>14</v>
      </c>
      <c r="Z315" s="11">
        <v>350494</v>
      </c>
      <c r="AA315" s="11">
        <v>20.2</v>
      </c>
      <c r="AB315" s="11" t="s">
        <v>395</v>
      </c>
      <c r="AC315" s="11">
        <v>36</v>
      </c>
      <c r="AD315" s="11">
        <v>20.2</v>
      </c>
      <c r="AE315" s="11"/>
      <c r="AF315" s="18"/>
    </row>
    <row r="316" spans="1:32" ht="34.5" customHeight="1" thickBot="1">
      <c r="A316">
        <v>302</v>
      </c>
      <c r="B316" s="71">
        <v>4</v>
      </c>
      <c r="C316" s="72">
        <v>5</v>
      </c>
      <c r="D316" s="74">
        <v>9</v>
      </c>
      <c r="E316" s="75">
        <v>5</v>
      </c>
      <c r="F316" s="72">
        <v>6</v>
      </c>
      <c r="G316" s="73">
        <v>6</v>
      </c>
      <c r="H316" s="75">
        <v>4</v>
      </c>
      <c r="I316" s="72">
        <v>5</v>
      </c>
      <c r="J316" s="77">
        <v>3</v>
      </c>
      <c r="K316" s="71">
        <v>4</v>
      </c>
      <c r="L316" s="75">
        <v>3</v>
      </c>
      <c r="M316" s="71">
        <v>5</v>
      </c>
      <c r="N316" s="71">
        <v>6</v>
      </c>
      <c r="O316" s="75">
        <v>4</v>
      </c>
      <c r="P316" s="71">
        <v>4</v>
      </c>
      <c r="Q316" s="75">
        <v>4</v>
      </c>
      <c r="R316" s="72">
        <v>5</v>
      </c>
      <c r="S316" s="71">
        <v>5</v>
      </c>
      <c r="T316" s="34">
        <f>IF(COUNTIF(B316:S316,"&gt;0")=18,SUM(B316:S316),"")</f>
        <v>87</v>
      </c>
      <c r="U316" s="100">
        <v>39953</v>
      </c>
      <c r="V316" s="35" t="s">
        <v>4</v>
      </c>
      <c r="W316" s="55">
        <v>3</v>
      </c>
      <c r="X316" s="21" t="s">
        <v>16</v>
      </c>
      <c r="Y316" s="22" t="s">
        <v>14</v>
      </c>
      <c r="Z316" s="22">
        <v>350258</v>
      </c>
      <c r="AA316" s="22">
        <v>12.7</v>
      </c>
      <c r="AB316" s="22" t="s">
        <v>396</v>
      </c>
      <c r="AC316" s="22">
        <v>30</v>
      </c>
      <c r="AD316" s="22">
        <v>12.8</v>
      </c>
      <c r="AE316" s="22"/>
      <c r="AF316" s="23"/>
    </row>
    <row r="317" spans="1:32" ht="34.5" customHeight="1" thickBot="1">
      <c r="A317">
        <v>303</v>
      </c>
      <c r="B317" s="71">
        <v>4</v>
      </c>
      <c r="C317" s="72">
        <v>5</v>
      </c>
      <c r="D317" s="74">
        <v>8</v>
      </c>
      <c r="E317" s="71">
        <v>6</v>
      </c>
      <c r="F317" s="73">
        <v>7</v>
      </c>
      <c r="G317" s="71">
        <v>4</v>
      </c>
      <c r="H317" s="73">
        <v>7</v>
      </c>
      <c r="I317" s="75">
        <v>3</v>
      </c>
      <c r="J317" s="71">
        <v>5</v>
      </c>
      <c r="K317" s="71">
        <v>4</v>
      </c>
      <c r="L317" s="71">
        <v>4</v>
      </c>
      <c r="M317" s="72">
        <v>6</v>
      </c>
      <c r="N317" s="72">
        <v>7</v>
      </c>
      <c r="O317" s="75">
        <v>4</v>
      </c>
      <c r="P317" s="71">
        <v>4</v>
      </c>
      <c r="Q317" s="75">
        <v>4</v>
      </c>
      <c r="R317" s="71">
        <v>4</v>
      </c>
      <c r="S317" s="75">
        <v>4</v>
      </c>
      <c r="T317" s="34">
        <f>IF(COUNTIF(B317:S317,"&gt;0")=18,SUM(B317:S317),"")</f>
        <v>90</v>
      </c>
      <c r="U317" s="100">
        <v>39957</v>
      </c>
      <c r="V317" s="35" t="s">
        <v>397</v>
      </c>
      <c r="W317" s="52">
        <v>1</v>
      </c>
      <c r="X317" s="14" t="s">
        <v>205</v>
      </c>
      <c r="Y317" s="15" t="s">
        <v>14</v>
      </c>
      <c r="Z317" s="15">
        <v>350800</v>
      </c>
      <c r="AA317" s="15">
        <v>32</v>
      </c>
      <c r="AB317" s="15" t="s">
        <v>380</v>
      </c>
      <c r="AC317" s="15">
        <v>47</v>
      </c>
      <c r="AD317" s="15">
        <v>26.5</v>
      </c>
      <c r="AE317" s="15"/>
      <c r="AF317" s="16"/>
    </row>
    <row r="318" spans="1:32" ht="34.5" customHeight="1" thickBot="1">
      <c r="A318">
        <v>304</v>
      </c>
      <c r="B318" s="75">
        <v>3</v>
      </c>
      <c r="C318" s="73">
        <v>6</v>
      </c>
      <c r="D318" s="74">
        <v>8</v>
      </c>
      <c r="E318" s="72">
        <v>7</v>
      </c>
      <c r="F318" s="71">
        <v>5</v>
      </c>
      <c r="G318" s="72">
        <v>5</v>
      </c>
      <c r="H318" s="75">
        <v>4</v>
      </c>
      <c r="I318" s="71">
        <v>4</v>
      </c>
      <c r="J318" s="75">
        <v>4</v>
      </c>
      <c r="K318" s="75">
        <v>3</v>
      </c>
      <c r="L318" s="71">
        <v>4</v>
      </c>
      <c r="M318" s="71">
        <v>5</v>
      </c>
      <c r="N318" s="77">
        <v>4</v>
      </c>
      <c r="O318" s="71">
        <v>5</v>
      </c>
      <c r="P318" s="71">
        <v>4</v>
      </c>
      <c r="Q318" s="72">
        <v>6</v>
      </c>
      <c r="R318" s="71">
        <v>4</v>
      </c>
      <c r="S318" s="71">
        <v>5</v>
      </c>
      <c r="T318" s="34">
        <f>IF(COUNTIF(B318:S318,"&gt;0")=18,SUM(B318:S318),"")</f>
        <v>86</v>
      </c>
      <c r="U318" s="100">
        <v>39957</v>
      </c>
      <c r="V318" s="35" t="s">
        <v>397</v>
      </c>
      <c r="W318" s="53">
        <v>2</v>
      </c>
      <c r="X318" s="12" t="s">
        <v>22</v>
      </c>
      <c r="Y318" s="11" t="s">
        <v>14</v>
      </c>
      <c r="Z318" s="11">
        <v>350779</v>
      </c>
      <c r="AA318" s="11">
        <v>24.3</v>
      </c>
      <c r="AB318" s="11" t="s">
        <v>398</v>
      </c>
      <c r="AC318" s="11">
        <v>42</v>
      </c>
      <c r="AD318" s="11">
        <v>21.9</v>
      </c>
      <c r="AE318" s="11"/>
      <c r="AF318" s="18"/>
    </row>
    <row r="319" spans="1:32" ht="34.5" customHeight="1" thickBot="1">
      <c r="A319">
        <v>305</v>
      </c>
      <c r="B319" s="72">
        <v>5</v>
      </c>
      <c r="C319" s="75">
        <v>3</v>
      </c>
      <c r="D319" s="73">
        <v>7</v>
      </c>
      <c r="E319" s="73">
        <v>8</v>
      </c>
      <c r="F319" s="71">
        <v>5</v>
      </c>
      <c r="G319" s="72">
        <v>5</v>
      </c>
      <c r="H319" s="81" t="s">
        <v>0</v>
      </c>
      <c r="I319" s="73">
        <v>6</v>
      </c>
      <c r="J319" s="71">
        <v>5</v>
      </c>
      <c r="K319" s="73">
        <v>6</v>
      </c>
      <c r="L319" s="71">
        <v>4</v>
      </c>
      <c r="M319" s="72">
        <v>6</v>
      </c>
      <c r="N319" s="73">
        <v>8</v>
      </c>
      <c r="O319" s="72">
        <v>6</v>
      </c>
      <c r="P319" s="72">
        <v>5</v>
      </c>
      <c r="Q319" s="75">
        <v>4</v>
      </c>
      <c r="R319" s="71">
        <v>4</v>
      </c>
      <c r="S319" s="75">
        <v>4</v>
      </c>
      <c r="T319" s="34" t="str">
        <f>IF(COUNTIF(B319:S319,"&gt;0")=18,SUM(B319:S319),"")</f>
        <v/>
      </c>
      <c r="U319" s="100">
        <v>39957</v>
      </c>
      <c r="V319" s="35" t="s">
        <v>397</v>
      </c>
      <c r="W319" s="54">
        <v>3</v>
      </c>
      <c r="X319" s="10" t="s">
        <v>137</v>
      </c>
      <c r="Y319" s="9" t="s">
        <v>14</v>
      </c>
      <c r="Z319" s="9">
        <v>350574</v>
      </c>
      <c r="AA319" s="9">
        <v>34</v>
      </c>
      <c r="AB319" s="9" t="s">
        <v>308</v>
      </c>
      <c r="AC319" s="9">
        <v>39</v>
      </c>
      <c r="AD319" s="9">
        <v>32.5</v>
      </c>
      <c r="AE319" s="9"/>
      <c r="AF319" s="20"/>
    </row>
    <row r="320" spans="1:32" ht="34.5" customHeight="1" thickBot="1">
      <c r="A320">
        <v>306</v>
      </c>
      <c r="B320" s="71">
        <v>4</v>
      </c>
      <c r="C320" s="73">
        <v>6</v>
      </c>
      <c r="D320" s="74">
        <v>8</v>
      </c>
      <c r="E320" s="73">
        <v>8</v>
      </c>
      <c r="F320" s="72">
        <v>6</v>
      </c>
      <c r="G320" s="73">
        <v>6</v>
      </c>
      <c r="H320" s="75">
        <v>4</v>
      </c>
      <c r="I320" s="72">
        <v>5</v>
      </c>
      <c r="J320" s="75">
        <v>4</v>
      </c>
      <c r="K320" s="71">
        <v>4</v>
      </c>
      <c r="L320" s="72">
        <v>5</v>
      </c>
      <c r="M320" s="78" t="s">
        <v>0</v>
      </c>
      <c r="N320" s="72">
        <v>7</v>
      </c>
      <c r="O320" s="71">
        <v>5</v>
      </c>
      <c r="P320" s="75">
        <v>3</v>
      </c>
      <c r="Q320" s="72">
        <v>6</v>
      </c>
      <c r="R320" s="71">
        <v>4</v>
      </c>
      <c r="S320" s="74">
        <v>8</v>
      </c>
      <c r="T320" s="34" t="str">
        <f>IF(COUNTIF(B320:S320,"&gt;0")=18,SUM(B320:S320),"")</f>
        <v/>
      </c>
      <c r="U320" s="100">
        <v>39957</v>
      </c>
      <c r="V320" s="35" t="s">
        <v>397</v>
      </c>
      <c r="W320" s="53">
        <v>4</v>
      </c>
      <c r="X320" s="12" t="s">
        <v>399</v>
      </c>
      <c r="Y320" s="11" t="s">
        <v>400</v>
      </c>
      <c r="Z320" s="11">
        <v>160613</v>
      </c>
      <c r="AA320" s="11">
        <v>38</v>
      </c>
      <c r="AB320" s="11" t="s">
        <v>84</v>
      </c>
      <c r="AC320" s="11">
        <v>38</v>
      </c>
      <c r="AD320" s="11">
        <v>36</v>
      </c>
      <c r="AE320" s="11"/>
      <c r="AF320" s="18"/>
    </row>
    <row r="321" spans="1:32" ht="34.5" customHeight="1" thickBot="1">
      <c r="A321">
        <v>307</v>
      </c>
      <c r="B321" s="71">
        <v>4</v>
      </c>
      <c r="C321" s="71">
        <v>4</v>
      </c>
      <c r="D321" s="73">
        <v>7</v>
      </c>
      <c r="E321" s="71">
        <v>6</v>
      </c>
      <c r="F321" s="75">
        <v>4</v>
      </c>
      <c r="G321" s="75">
        <v>3</v>
      </c>
      <c r="H321" s="75">
        <v>4</v>
      </c>
      <c r="I321" s="71">
        <v>4</v>
      </c>
      <c r="J321" s="75">
        <v>4</v>
      </c>
      <c r="K321" s="75">
        <v>3</v>
      </c>
      <c r="L321" s="75">
        <v>3</v>
      </c>
      <c r="M321" s="72">
        <v>6</v>
      </c>
      <c r="N321" s="75">
        <v>5</v>
      </c>
      <c r="O321" s="71">
        <v>5</v>
      </c>
      <c r="P321" s="71">
        <v>4</v>
      </c>
      <c r="Q321" s="75">
        <v>4</v>
      </c>
      <c r="R321" s="71">
        <v>4</v>
      </c>
      <c r="S321" s="75">
        <v>4</v>
      </c>
      <c r="T321" s="34">
        <f>IF(COUNTIF(B321:S321,"&gt;0")=18,SUM(B321:S321),"")</f>
        <v>78</v>
      </c>
      <c r="U321" s="100">
        <v>39957</v>
      </c>
      <c r="V321" s="35" t="s">
        <v>397</v>
      </c>
      <c r="W321" s="54">
        <v>5</v>
      </c>
      <c r="X321" s="10" t="s">
        <v>112</v>
      </c>
      <c r="Y321" s="9" t="s">
        <v>14</v>
      </c>
      <c r="Z321" s="9">
        <v>350234</v>
      </c>
      <c r="AA321" s="9">
        <v>12.8</v>
      </c>
      <c r="AB321" s="9" t="s">
        <v>401</v>
      </c>
      <c r="AC321" s="9">
        <v>37</v>
      </c>
      <c r="AD321" s="9">
        <v>12.5</v>
      </c>
      <c r="AE321" s="9"/>
      <c r="AF321" s="20"/>
    </row>
    <row r="322" spans="1:32" ht="34.5" customHeight="1" thickBot="1">
      <c r="A322">
        <v>308</v>
      </c>
      <c r="B322" s="73">
        <v>6</v>
      </c>
      <c r="C322" s="72">
        <v>5</v>
      </c>
      <c r="D322" s="81" t="s">
        <v>0</v>
      </c>
      <c r="E322" s="72">
        <v>7</v>
      </c>
      <c r="F322" s="74">
        <v>9</v>
      </c>
      <c r="G322" s="73">
        <v>6</v>
      </c>
      <c r="H322" s="73">
        <v>7</v>
      </c>
      <c r="I322" s="74">
        <v>8</v>
      </c>
      <c r="J322" s="71">
        <v>5</v>
      </c>
      <c r="K322" s="74">
        <v>7</v>
      </c>
      <c r="L322" s="72">
        <v>5</v>
      </c>
      <c r="M322" s="73">
        <v>7</v>
      </c>
      <c r="N322" s="73">
        <v>8</v>
      </c>
      <c r="O322" s="72">
        <v>6</v>
      </c>
      <c r="P322" s="72">
        <v>5</v>
      </c>
      <c r="Q322" s="72">
        <v>6</v>
      </c>
      <c r="R322" s="72">
        <v>5</v>
      </c>
      <c r="S322" s="75">
        <v>4</v>
      </c>
      <c r="T322" s="34" t="str">
        <f>IF(COUNTIF(B322:S322,"&gt;0")=18,SUM(B322:S322),"")</f>
        <v/>
      </c>
      <c r="U322" s="100">
        <v>39957</v>
      </c>
      <c r="V322" s="35" t="s">
        <v>397</v>
      </c>
      <c r="W322" s="53">
        <v>6</v>
      </c>
      <c r="X322" s="12" t="s">
        <v>158</v>
      </c>
      <c r="Y322" s="11" t="s">
        <v>14</v>
      </c>
      <c r="Z322" s="11">
        <v>350301</v>
      </c>
      <c r="AA322" s="11">
        <v>46</v>
      </c>
      <c r="AB322" s="11" t="s">
        <v>322</v>
      </c>
      <c r="AC322" s="11">
        <v>36</v>
      </c>
      <c r="AD322" s="11">
        <v>46</v>
      </c>
      <c r="AE322" s="11"/>
      <c r="AF322" s="18"/>
    </row>
    <row r="323" spans="1:32" ht="34.5" customHeight="1" thickBot="1">
      <c r="A323">
        <v>309</v>
      </c>
      <c r="B323" s="75">
        <v>3</v>
      </c>
      <c r="C323" s="71">
        <v>4</v>
      </c>
      <c r="D323" s="72">
        <v>6</v>
      </c>
      <c r="E323" s="71">
        <v>6</v>
      </c>
      <c r="F323" s="75">
        <v>4</v>
      </c>
      <c r="G323" s="71">
        <v>4</v>
      </c>
      <c r="H323" s="75">
        <v>4</v>
      </c>
      <c r="I323" s="81" t="s">
        <v>0</v>
      </c>
      <c r="J323" s="71">
        <v>5</v>
      </c>
      <c r="K323" s="75">
        <v>3</v>
      </c>
      <c r="L323" s="72">
        <v>5</v>
      </c>
      <c r="M323" s="72">
        <v>6</v>
      </c>
      <c r="N323" s="71">
        <v>6</v>
      </c>
      <c r="O323" s="71">
        <v>5</v>
      </c>
      <c r="P323" s="71">
        <v>4</v>
      </c>
      <c r="Q323" s="75">
        <v>4</v>
      </c>
      <c r="R323" s="71">
        <v>4</v>
      </c>
      <c r="S323" s="71">
        <v>5</v>
      </c>
      <c r="T323" s="34" t="str">
        <f>IF(COUNTIF(B323:S323,"&gt;0")=18,SUM(B323:S323),"")</f>
        <v/>
      </c>
      <c r="U323" s="100">
        <v>39957</v>
      </c>
      <c r="V323" s="35" t="s">
        <v>397</v>
      </c>
      <c r="W323" s="54">
        <v>7</v>
      </c>
      <c r="X323" s="10" t="s">
        <v>222</v>
      </c>
      <c r="Y323" s="9" t="s">
        <v>14</v>
      </c>
      <c r="Z323" s="9">
        <v>350239</v>
      </c>
      <c r="AA323" s="9">
        <v>17.100000000000001</v>
      </c>
      <c r="AB323" s="9" t="s">
        <v>322</v>
      </c>
      <c r="AC323" s="9">
        <v>36</v>
      </c>
      <c r="AD323" s="9">
        <v>17.100000000000001</v>
      </c>
      <c r="AE323" s="9"/>
      <c r="AF323" s="20"/>
    </row>
    <row r="324" spans="1:32" ht="34.5" customHeight="1" thickBot="1">
      <c r="A324">
        <v>310</v>
      </c>
      <c r="B324" s="75">
        <v>3</v>
      </c>
      <c r="C324" s="74">
        <v>8</v>
      </c>
      <c r="D324" s="74">
        <v>9</v>
      </c>
      <c r="E324" s="73">
        <v>8</v>
      </c>
      <c r="F324" s="73">
        <v>7</v>
      </c>
      <c r="G324" s="71">
        <v>4</v>
      </c>
      <c r="H324" s="73">
        <v>7</v>
      </c>
      <c r="I324" s="71">
        <v>4</v>
      </c>
      <c r="J324" s="71">
        <v>5</v>
      </c>
      <c r="K324" s="74">
        <v>8</v>
      </c>
      <c r="L324" s="74">
        <v>7</v>
      </c>
      <c r="M324" s="74">
        <v>8</v>
      </c>
      <c r="N324" s="78" t="s">
        <v>0</v>
      </c>
      <c r="O324" s="73">
        <v>7</v>
      </c>
      <c r="P324" s="74">
        <v>7</v>
      </c>
      <c r="Q324" s="73">
        <v>7</v>
      </c>
      <c r="R324" s="71">
        <v>4</v>
      </c>
      <c r="S324" s="74">
        <v>8</v>
      </c>
      <c r="T324" s="34" t="str">
        <f>IF(COUNTIF(B324:S324,"&gt;0")=18,SUM(B324:S324),"")</f>
        <v/>
      </c>
      <c r="U324" s="100">
        <v>39957</v>
      </c>
      <c r="V324" s="35" t="s">
        <v>397</v>
      </c>
      <c r="W324" s="53">
        <v>8</v>
      </c>
      <c r="X324" s="12" t="s">
        <v>226</v>
      </c>
      <c r="Y324" s="11" t="s">
        <v>14</v>
      </c>
      <c r="Z324" s="11">
        <v>350802</v>
      </c>
      <c r="AA324" s="11">
        <v>54</v>
      </c>
      <c r="AB324" s="11" t="s">
        <v>322</v>
      </c>
      <c r="AC324" s="11">
        <v>36</v>
      </c>
      <c r="AD324" s="11">
        <v>54</v>
      </c>
      <c r="AE324" s="11"/>
      <c r="AF324" s="18"/>
    </row>
    <row r="325" spans="1:32" ht="34.5" customHeight="1" thickBot="1">
      <c r="A325">
        <v>311</v>
      </c>
      <c r="B325" s="71">
        <v>4</v>
      </c>
      <c r="C325" s="72">
        <v>5</v>
      </c>
      <c r="D325" s="72">
        <v>6</v>
      </c>
      <c r="E325" s="71">
        <v>6</v>
      </c>
      <c r="F325" s="71">
        <v>5</v>
      </c>
      <c r="G325" s="71">
        <v>4</v>
      </c>
      <c r="H325" s="71">
        <v>5</v>
      </c>
      <c r="I325" s="71">
        <v>4</v>
      </c>
      <c r="J325" s="75">
        <v>4</v>
      </c>
      <c r="K325" s="75">
        <v>3</v>
      </c>
      <c r="L325" s="71">
        <v>4</v>
      </c>
      <c r="M325" s="78" t="s">
        <v>0</v>
      </c>
      <c r="N325" s="75">
        <v>5</v>
      </c>
      <c r="O325" s="75">
        <v>4</v>
      </c>
      <c r="P325" s="71">
        <v>4</v>
      </c>
      <c r="Q325" s="75">
        <v>4</v>
      </c>
      <c r="R325" s="75">
        <v>3</v>
      </c>
      <c r="S325" s="75">
        <v>4</v>
      </c>
      <c r="T325" s="34" t="str">
        <f>IF(COUNTIF(B325:S325,"&gt;0")=18,SUM(B325:S325),"")</f>
        <v/>
      </c>
      <c r="U325" s="100">
        <v>39957</v>
      </c>
      <c r="V325" s="35" t="s">
        <v>397</v>
      </c>
      <c r="W325" s="54">
        <v>9</v>
      </c>
      <c r="X325" s="10" t="s">
        <v>24</v>
      </c>
      <c r="Y325" s="9" t="s">
        <v>14</v>
      </c>
      <c r="Z325" s="9">
        <v>350112</v>
      </c>
      <c r="AA325" s="9">
        <v>12.8</v>
      </c>
      <c r="AB325" s="9" t="s">
        <v>88</v>
      </c>
      <c r="AC325" s="9">
        <v>34</v>
      </c>
      <c r="AD325" s="9">
        <v>12.8</v>
      </c>
      <c r="AE325" s="9"/>
      <c r="AF325" s="20"/>
    </row>
    <row r="326" spans="1:32" ht="34.5" customHeight="1" thickBot="1">
      <c r="A326">
        <v>312</v>
      </c>
      <c r="B326" s="71">
        <v>4</v>
      </c>
      <c r="C326" s="71">
        <v>4</v>
      </c>
      <c r="D326" s="81" t="s">
        <v>0</v>
      </c>
      <c r="E326" s="81" t="s">
        <v>0</v>
      </c>
      <c r="F326" s="71">
        <v>5</v>
      </c>
      <c r="G326" s="71">
        <v>4</v>
      </c>
      <c r="H326" s="75">
        <v>4</v>
      </c>
      <c r="I326" s="71">
        <v>4</v>
      </c>
      <c r="J326" s="75">
        <v>4</v>
      </c>
      <c r="K326" s="75">
        <v>3</v>
      </c>
      <c r="L326" s="72">
        <v>5</v>
      </c>
      <c r="M326" s="71">
        <v>5</v>
      </c>
      <c r="N326" s="74">
        <v>9</v>
      </c>
      <c r="O326" s="71">
        <v>5</v>
      </c>
      <c r="P326" s="75">
        <v>3</v>
      </c>
      <c r="Q326" s="75">
        <v>4</v>
      </c>
      <c r="R326" s="72">
        <v>5</v>
      </c>
      <c r="S326" s="73">
        <v>7</v>
      </c>
      <c r="T326" s="34" t="str">
        <f>IF(COUNTIF(B326:S326,"&gt;0")=18,SUM(B326:S326),"")</f>
        <v/>
      </c>
      <c r="U326" s="100">
        <v>39957</v>
      </c>
      <c r="V326" s="35" t="s">
        <v>397</v>
      </c>
      <c r="W326" s="53">
        <v>10</v>
      </c>
      <c r="X326" s="12" t="s">
        <v>119</v>
      </c>
      <c r="Y326" s="11" t="s">
        <v>14</v>
      </c>
      <c r="Z326" s="11">
        <v>350555</v>
      </c>
      <c r="AA326" s="11">
        <v>21.4</v>
      </c>
      <c r="AB326" s="11" t="s">
        <v>88</v>
      </c>
      <c r="AC326" s="11">
        <v>34</v>
      </c>
      <c r="AD326" s="11">
        <v>21.4</v>
      </c>
      <c r="AE326" s="11"/>
      <c r="AF326" s="18"/>
    </row>
    <row r="327" spans="1:32" ht="34.5" customHeight="1" thickBot="1">
      <c r="A327">
        <v>313</v>
      </c>
      <c r="B327" s="72">
        <v>5</v>
      </c>
      <c r="C327" s="72">
        <v>5</v>
      </c>
      <c r="D327" s="81" t="s">
        <v>0</v>
      </c>
      <c r="E327" s="73">
        <v>8</v>
      </c>
      <c r="F327" s="75">
        <v>4</v>
      </c>
      <c r="G327" s="75">
        <v>3</v>
      </c>
      <c r="H327" s="71">
        <v>5</v>
      </c>
      <c r="I327" s="71">
        <v>4</v>
      </c>
      <c r="J327" s="71">
        <v>5</v>
      </c>
      <c r="K327" s="72">
        <v>5</v>
      </c>
      <c r="L327" s="75">
        <v>3</v>
      </c>
      <c r="M327" s="73">
        <v>7</v>
      </c>
      <c r="N327" s="75">
        <v>5</v>
      </c>
      <c r="O327" s="75">
        <v>4</v>
      </c>
      <c r="P327" s="71">
        <v>4</v>
      </c>
      <c r="Q327" s="72">
        <v>6</v>
      </c>
      <c r="R327" s="71">
        <v>4</v>
      </c>
      <c r="S327" s="71">
        <v>5</v>
      </c>
      <c r="T327" s="34" t="str">
        <f>IF(COUNTIF(B327:S327,"&gt;0")=18,SUM(B327:S327),"")</f>
        <v/>
      </c>
      <c r="U327" s="100">
        <v>39957</v>
      </c>
      <c r="V327" s="35" t="s">
        <v>397</v>
      </c>
      <c r="W327" s="54">
        <v>11</v>
      </c>
      <c r="X327" s="10" t="s">
        <v>44</v>
      </c>
      <c r="Y327" s="9" t="s">
        <v>14</v>
      </c>
      <c r="Z327" s="9">
        <v>350458</v>
      </c>
      <c r="AA327" s="9">
        <v>17.600000000000001</v>
      </c>
      <c r="AB327" s="9" t="s">
        <v>15</v>
      </c>
      <c r="AC327" s="9">
        <v>32</v>
      </c>
      <c r="AD327" s="9">
        <v>17.7</v>
      </c>
      <c r="AE327" s="9"/>
      <c r="AF327" s="20"/>
    </row>
    <row r="328" spans="1:32" ht="34.5" customHeight="1" thickBot="1">
      <c r="A328">
        <v>314</v>
      </c>
      <c r="B328" s="71">
        <v>4</v>
      </c>
      <c r="C328" s="71">
        <v>4</v>
      </c>
      <c r="D328" s="74">
        <v>8</v>
      </c>
      <c r="E328" s="74">
        <v>9</v>
      </c>
      <c r="F328" s="74">
        <v>8</v>
      </c>
      <c r="G328" s="71">
        <v>4</v>
      </c>
      <c r="H328" s="72">
        <v>6</v>
      </c>
      <c r="I328" s="73">
        <v>6</v>
      </c>
      <c r="J328" s="71">
        <v>5</v>
      </c>
      <c r="K328" s="75">
        <v>3</v>
      </c>
      <c r="L328" s="72">
        <v>5</v>
      </c>
      <c r="M328" s="74">
        <v>9</v>
      </c>
      <c r="N328" s="73">
        <v>8</v>
      </c>
      <c r="O328" s="71">
        <v>5</v>
      </c>
      <c r="P328" s="71">
        <v>4</v>
      </c>
      <c r="Q328" s="75">
        <v>4</v>
      </c>
      <c r="R328" s="72">
        <v>5</v>
      </c>
      <c r="S328" s="71">
        <v>5</v>
      </c>
      <c r="T328" s="34">
        <f>IF(COUNTIF(B328:S328,"&gt;0")=18,SUM(B328:S328),"")</f>
        <v>102</v>
      </c>
      <c r="U328" s="100">
        <v>39957</v>
      </c>
      <c r="V328" s="35" t="s">
        <v>397</v>
      </c>
      <c r="W328" s="53">
        <v>12</v>
      </c>
      <c r="X328" s="12" t="s">
        <v>278</v>
      </c>
      <c r="Y328" s="11" t="s">
        <v>92</v>
      </c>
      <c r="Z328" s="11">
        <v>611096</v>
      </c>
      <c r="AA328" s="11">
        <v>27.2</v>
      </c>
      <c r="AB328" s="11" t="s">
        <v>402</v>
      </c>
      <c r="AC328" s="11">
        <v>31</v>
      </c>
      <c r="AD328" s="11">
        <v>27.2</v>
      </c>
      <c r="AE328" s="11"/>
      <c r="AF328" s="18"/>
    </row>
    <row r="329" spans="1:32" ht="34.5" customHeight="1" thickBot="1">
      <c r="A329">
        <v>315</v>
      </c>
      <c r="B329" s="72">
        <v>5</v>
      </c>
      <c r="C329" s="71">
        <v>4</v>
      </c>
      <c r="D329" s="74">
        <v>8</v>
      </c>
      <c r="E329" s="71">
        <v>6</v>
      </c>
      <c r="F329" s="71">
        <v>5</v>
      </c>
      <c r="G329" s="72">
        <v>5</v>
      </c>
      <c r="H329" s="71">
        <v>5</v>
      </c>
      <c r="I329" s="72">
        <v>5</v>
      </c>
      <c r="J329" s="71">
        <v>5</v>
      </c>
      <c r="K329" s="72">
        <v>5</v>
      </c>
      <c r="L329" s="74">
        <v>7</v>
      </c>
      <c r="M329" s="74">
        <v>8</v>
      </c>
      <c r="N329" s="75">
        <v>5</v>
      </c>
      <c r="O329" s="71">
        <v>5</v>
      </c>
      <c r="P329" s="71">
        <v>4</v>
      </c>
      <c r="Q329" s="71">
        <v>5</v>
      </c>
      <c r="R329" s="72">
        <v>5</v>
      </c>
      <c r="S329" s="72">
        <v>6</v>
      </c>
      <c r="T329" s="34">
        <f>IF(COUNTIF(B329:S329,"&gt;0")=18,SUM(B329:S329),"")</f>
        <v>98</v>
      </c>
      <c r="U329" s="100">
        <v>39957</v>
      </c>
      <c r="V329" s="35" t="s">
        <v>397</v>
      </c>
      <c r="W329" s="54">
        <v>13</v>
      </c>
      <c r="X329" s="10" t="s">
        <v>182</v>
      </c>
      <c r="Y329" s="9" t="s">
        <v>14</v>
      </c>
      <c r="Z329" s="9">
        <v>350770</v>
      </c>
      <c r="AA329" s="9">
        <v>24</v>
      </c>
      <c r="AB329" s="9" t="s">
        <v>186</v>
      </c>
      <c r="AC329" s="9">
        <v>31</v>
      </c>
      <c r="AD329" s="9">
        <v>24.1</v>
      </c>
      <c r="AE329" s="9"/>
      <c r="AF329" s="20"/>
    </row>
    <row r="330" spans="1:32" ht="34.5" customHeight="1" thickBot="1">
      <c r="A330">
        <v>316</v>
      </c>
      <c r="B330" s="71">
        <v>4</v>
      </c>
      <c r="C330" s="74">
        <v>8</v>
      </c>
      <c r="D330" s="72">
        <v>6</v>
      </c>
      <c r="E330" s="81" t="s">
        <v>0</v>
      </c>
      <c r="F330" s="71">
        <v>5</v>
      </c>
      <c r="G330" s="72">
        <v>5</v>
      </c>
      <c r="H330" s="77">
        <v>3</v>
      </c>
      <c r="I330" s="71">
        <v>4</v>
      </c>
      <c r="J330" s="77">
        <v>3</v>
      </c>
      <c r="K330" s="72">
        <v>5</v>
      </c>
      <c r="L330" s="73">
        <v>6</v>
      </c>
      <c r="M330" s="75">
        <v>4</v>
      </c>
      <c r="N330" s="78" t="s">
        <v>0</v>
      </c>
      <c r="O330" s="75">
        <v>4</v>
      </c>
      <c r="P330" s="73">
        <v>6</v>
      </c>
      <c r="Q330" s="75">
        <v>4</v>
      </c>
      <c r="R330" s="71">
        <v>4</v>
      </c>
      <c r="S330" s="72">
        <v>6</v>
      </c>
      <c r="T330" s="34" t="str">
        <f>IF(COUNTIF(B330:S330,"&gt;0")=18,SUM(B330:S330),"")</f>
        <v/>
      </c>
      <c r="U330" s="100">
        <v>39957</v>
      </c>
      <c r="V330" s="35" t="s">
        <v>397</v>
      </c>
      <c r="W330" s="53">
        <v>14</v>
      </c>
      <c r="X330" s="12" t="s">
        <v>26</v>
      </c>
      <c r="Y330" s="11" t="s">
        <v>14</v>
      </c>
      <c r="Z330" s="11">
        <v>350494</v>
      </c>
      <c r="AA330" s="11">
        <v>20.2</v>
      </c>
      <c r="AB330" s="11" t="s">
        <v>43</v>
      </c>
      <c r="AC330" s="11">
        <v>31</v>
      </c>
      <c r="AD330" s="11">
        <v>20.3</v>
      </c>
      <c r="AE330" s="11"/>
      <c r="AF330" s="18"/>
    </row>
    <row r="331" spans="1:32" ht="34.5" customHeight="1" thickBot="1">
      <c r="A331">
        <v>317</v>
      </c>
      <c r="B331" s="71">
        <v>4</v>
      </c>
      <c r="C331" s="73">
        <v>6</v>
      </c>
      <c r="D331" s="74">
        <v>8</v>
      </c>
      <c r="E331" s="72">
        <v>7</v>
      </c>
      <c r="F331" s="71">
        <v>5</v>
      </c>
      <c r="G331" s="75">
        <v>3</v>
      </c>
      <c r="H331" s="71">
        <v>5</v>
      </c>
      <c r="I331" s="73">
        <v>6</v>
      </c>
      <c r="J331" s="77">
        <v>3</v>
      </c>
      <c r="K331" s="71">
        <v>4</v>
      </c>
      <c r="L331" s="75">
        <v>3</v>
      </c>
      <c r="M331" s="78" t="s">
        <v>0</v>
      </c>
      <c r="N331" s="75">
        <v>5</v>
      </c>
      <c r="O331" s="75">
        <v>4</v>
      </c>
      <c r="P331" s="72">
        <v>5</v>
      </c>
      <c r="Q331" s="75">
        <v>4</v>
      </c>
      <c r="R331" s="71">
        <v>4</v>
      </c>
      <c r="S331" s="75">
        <v>4</v>
      </c>
      <c r="T331" s="34" t="str">
        <f>IF(COUNTIF(B331:S331,"&gt;0")=18,SUM(B331:S331),"")</f>
        <v/>
      </c>
      <c r="U331" s="100">
        <v>39957</v>
      </c>
      <c r="V331" s="35" t="s">
        <v>397</v>
      </c>
      <c r="W331" s="54">
        <v>15</v>
      </c>
      <c r="X331" s="10" t="s">
        <v>18</v>
      </c>
      <c r="Y331" s="9" t="s">
        <v>14</v>
      </c>
      <c r="Z331" s="9">
        <v>350462</v>
      </c>
      <c r="AA331" s="9">
        <v>12.2</v>
      </c>
      <c r="AB331" s="9" t="s">
        <v>45</v>
      </c>
      <c r="AC331" s="9">
        <v>30</v>
      </c>
      <c r="AD331" s="9">
        <v>12.3</v>
      </c>
      <c r="AE331" s="9"/>
      <c r="AF331" s="20"/>
    </row>
    <row r="332" spans="1:32" ht="34.5" customHeight="1" thickBot="1">
      <c r="A332">
        <v>318</v>
      </c>
      <c r="B332" s="81" t="s">
        <v>0</v>
      </c>
      <c r="C332" s="71">
        <v>4</v>
      </c>
      <c r="D332" s="81" t="s">
        <v>0</v>
      </c>
      <c r="E332" s="72">
        <v>7</v>
      </c>
      <c r="F332" s="71">
        <v>5</v>
      </c>
      <c r="G332" s="73">
        <v>6</v>
      </c>
      <c r="H332" s="75">
        <v>4</v>
      </c>
      <c r="I332" s="74">
        <v>7</v>
      </c>
      <c r="J332" s="72">
        <v>6</v>
      </c>
      <c r="K332" s="74">
        <v>7</v>
      </c>
      <c r="L332" s="73">
        <v>6</v>
      </c>
      <c r="M332" s="78" t="s">
        <v>0</v>
      </c>
      <c r="N332" s="71">
        <v>6</v>
      </c>
      <c r="O332" s="71">
        <v>5</v>
      </c>
      <c r="P332" s="75">
        <v>3</v>
      </c>
      <c r="Q332" s="72">
        <v>6</v>
      </c>
      <c r="R332" s="71">
        <v>4</v>
      </c>
      <c r="S332" s="73">
        <v>7</v>
      </c>
      <c r="T332" s="34" t="str">
        <f>IF(COUNTIF(B332:S332,"&gt;0")=18,SUM(B332:S332),"")</f>
        <v/>
      </c>
      <c r="U332" s="100">
        <v>39957</v>
      </c>
      <c r="V332" s="35" t="s">
        <v>397</v>
      </c>
      <c r="W332" s="53">
        <v>16</v>
      </c>
      <c r="X332" s="12" t="s">
        <v>101</v>
      </c>
      <c r="Y332" s="11" t="s">
        <v>14</v>
      </c>
      <c r="Z332" s="11">
        <v>350443</v>
      </c>
      <c r="AA332" s="11">
        <v>31.2</v>
      </c>
      <c r="AB332" s="11" t="s">
        <v>45</v>
      </c>
      <c r="AC332" s="11">
        <v>30</v>
      </c>
      <c r="AD332" s="11">
        <v>31.4</v>
      </c>
      <c r="AE332" s="11"/>
      <c r="AF332" s="18"/>
    </row>
    <row r="333" spans="1:32" ht="34.5" customHeight="1" thickBot="1">
      <c r="A333">
        <v>319</v>
      </c>
      <c r="B333" s="72">
        <v>5</v>
      </c>
      <c r="C333" s="72">
        <v>5</v>
      </c>
      <c r="D333" s="72">
        <v>6</v>
      </c>
      <c r="E333" s="81" t="s">
        <v>0</v>
      </c>
      <c r="F333" s="74">
        <v>8</v>
      </c>
      <c r="G333" s="73">
        <v>6</v>
      </c>
      <c r="H333" s="72">
        <v>6</v>
      </c>
      <c r="I333" s="73">
        <v>6</v>
      </c>
      <c r="J333" s="71">
        <v>5</v>
      </c>
      <c r="K333" s="71">
        <v>4</v>
      </c>
      <c r="L333" s="73">
        <v>6</v>
      </c>
      <c r="M333" s="74">
        <v>8</v>
      </c>
      <c r="N333" s="71">
        <v>6</v>
      </c>
      <c r="O333" s="75">
        <v>4</v>
      </c>
      <c r="P333" s="73">
        <v>6</v>
      </c>
      <c r="Q333" s="75">
        <v>4</v>
      </c>
      <c r="R333" s="72">
        <v>5</v>
      </c>
      <c r="S333" s="71">
        <v>5</v>
      </c>
      <c r="T333" s="34" t="str">
        <f>IF(COUNTIF(B333:S333,"&gt;0")=18,SUM(B333:S333),"")</f>
        <v/>
      </c>
      <c r="U333" s="100">
        <v>39957</v>
      </c>
      <c r="V333" s="35" t="s">
        <v>397</v>
      </c>
      <c r="W333" s="54">
        <v>17</v>
      </c>
      <c r="X333" s="10" t="s">
        <v>62</v>
      </c>
      <c r="Y333" s="9" t="s">
        <v>14</v>
      </c>
      <c r="Z333" s="9">
        <v>350639</v>
      </c>
      <c r="AA333" s="9">
        <v>26.9</v>
      </c>
      <c r="AB333" s="9" t="s">
        <v>97</v>
      </c>
      <c r="AC333" s="9">
        <v>27</v>
      </c>
      <c r="AD333" s="9">
        <v>27.1</v>
      </c>
      <c r="AE333" s="9"/>
      <c r="AF333" s="20"/>
    </row>
    <row r="334" spans="1:32" ht="34.5" customHeight="1" thickBot="1">
      <c r="A334">
        <v>320</v>
      </c>
      <c r="B334" s="72">
        <v>5</v>
      </c>
      <c r="C334" s="73">
        <v>6</v>
      </c>
      <c r="D334" s="73">
        <v>7</v>
      </c>
      <c r="E334" s="75">
        <v>5</v>
      </c>
      <c r="F334" s="71">
        <v>5</v>
      </c>
      <c r="G334" s="72">
        <v>5</v>
      </c>
      <c r="H334" s="72">
        <v>6</v>
      </c>
      <c r="I334" s="75">
        <v>3</v>
      </c>
      <c r="J334" s="72">
        <v>6</v>
      </c>
      <c r="K334" s="75">
        <v>3</v>
      </c>
      <c r="L334" s="72">
        <v>5</v>
      </c>
      <c r="M334" s="74">
        <v>8</v>
      </c>
      <c r="N334" s="78" t="s">
        <v>0</v>
      </c>
      <c r="O334" s="71">
        <v>5</v>
      </c>
      <c r="P334" s="72">
        <v>5</v>
      </c>
      <c r="Q334" s="71">
        <v>5</v>
      </c>
      <c r="R334" s="72">
        <v>5</v>
      </c>
      <c r="S334" s="75">
        <v>4</v>
      </c>
      <c r="T334" s="34" t="str">
        <f>IF(COUNTIF(B334:S334,"&gt;0")=18,SUM(B334:S334),"")</f>
        <v/>
      </c>
      <c r="U334" s="100">
        <v>39957</v>
      </c>
      <c r="V334" s="35" t="s">
        <v>397</v>
      </c>
      <c r="W334" s="53">
        <v>18</v>
      </c>
      <c r="X334" s="12" t="s">
        <v>13</v>
      </c>
      <c r="Y334" s="11" t="s">
        <v>14</v>
      </c>
      <c r="Z334" s="11">
        <v>350775</v>
      </c>
      <c r="AA334" s="11">
        <v>19.600000000000001</v>
      </c>
      <c r="AB334" s="11" t="s">
        <v>97</v>
      </c>
      <c r="AC334" s="11">
        <v>27</v>
      </c>
      <c r="AD334" s="11">
        <v>19.7</v>
      </c>
      <c r="AE334" s="11"/>
      <c r="AF334" s="18"/>
    </row>
    <row r="335" spans="1:32" ht="34.5" customHeight="1" thickBot="1">
      <c r="A335">
        <v>321</v>
      </c>
      <c r="B335" s="75">
        <v>3</v>
      </c>
      <c r="C335" s="71">
        <v>4</v>
      </c>
      <c r="D335" s="72">
        <v>6</v>
      </c>
      <c r="E335" s="75">
        <v>5</v>
      </c>
      <c r="F335" s="74">
        <v>8</v>
      </c>
      <c r="G335" s="72">
        <v>5</v>
      </c>
      <c r="H335" s="75">
        <v>4</v>
      </c>
      <c r="I335" s="75">
        <v>3</v>
      </c>
      <c r="J335" s="75">
        <v>4</v>
      </c>
      <c r="K335" s="72">
        <v>5</v>
      </c>
      <c r="L335" s="71">
        <v>4</v>
      </c>
      <c r="M335" s="73">
        <v>7</v>
      </c>
      <c r="N335" s="75">
        <v>5</v>
      </c>
      <c r="O335" s="72">
        <v>6</v>
      </c>
      <c r="P335" s="74">
        <v>7</v>
      </c>
      <c r="Q335" s="75">
        <v>4</v>
      </c>
      <c r="R335" s="72">
        <v>5</v>
      </c>
      <c r="S335" s="72">
        <v>6</v>
      </c>
      <c r="T335" s="34">
        <f>IF(COUNTIF(B335:S335,"&gt;0")=18,SUM(B335:S335),"")</f>
        <v>91</v>
      </c>
      <c r="U335" s="100">
        <v>39957</v>
      </c>
      <c r="V335" s="35" t="s">
        <v>397</v>
      </c>
      <c r="W335" s="54">
        <v>19</v>
      </c>
      <c r="X335" s="10" t="s">
        <v>28</v>
      </c>
      <c r="Y335" s="9" t="s">
        <v>14</v>
      </c>
      <c r="Z335" s="9">
        <v>350233</v>
      </c>
      <c r="AA335" s="9">
        <v>12.7</v>
      </c>
      <c r="AB335" s="9" t="s">
        <v>403</v>
      </c>
      <c r="AC335" s="9">
        <v>26</v>
      </c>
      <c r="AD335" s="9">
        <v>12.8</v>
      </c>
      <c r="AE335" s="9"/>
      <c r="AF335" s="20"/>
    </row>
    <row r="336" spans="1:32" ht="34.5" customHeight="1" thickBot="1">
      <c r="A336">
        <v>322</v>
      </c>
      <c r="B336" s="72">
        <v>5</v>
      </c>
      <c r="C336" s="73">
        <v>6</v>
      </c>
      <c r="D336" s="74">
        <v>8</v>
      </c>
      <c r="E336" s="72">
        <v>7</v>
      </c>
      <c r="F336" s="73">
        <v>7</v>
      </c>
      <c r="G336" s="72">
        <v>5</v>
      </c>
      <c r="H336" s="72">
        <v>6</v>
      </c>
      <c r="I336" s="72">
        <v>5</v>
      </c>
      <c r="J336" s="73">
        <v>7</v>
      </c>
      <c r="K336" s="71">
        <v>4</v>
      </c>
      <c r="L336" s="78" t="s">
        <v>0</v>
      </c>
      <c r="M336" s="74">
        <v>9</v>
      </c>
      <c r="N336" s="72">
        <v>7</v>
      </c>
      <c r="O336" s="73">
        <v>7</v>
      </c>
      <c r="P336" s="73">
        <v>6</v>
      </c>
      <c r="Q336" s="73">
        <v>7</v>
      </c>
      <c r="R336" s="74">
        <v>7</v>
      </c>
      <c r="S336" s="73">
        <v>7</v>
      </c>
      <c r="T336" s="34" t="str">
        <f>IF(COUNTIF(B336:S336,"&gt;0")=18,SUM(B336:S336),"")</f>
        <v/>
      </c>
      <c r="U336" s="100">
        <v>39957</v>
      </c>
      <c r="V336" s="35" t="s">
        <v>397</v>
      </c>
      <c r="W336" s="53">
        <v>20</v>
      </c>
      <c r="X336" s="12" t="s">
        <v>148</v>
      </c>
      <c r="Y336" s="11" t="s">
        <v>14</v>
      </c>
      <c r="Z336" s="11">
        <v>350611</v>
      </c>
      <c r="AA336" s="11">
        <v>34.299999999999997</v>
      </c>
      <c r="AB336" s="11" t="s">
        <v>100</v>
      </c>
      <c r="AC336" s="11">
        <v>23</v>
      </c>
      <c r="AD336" s="11">
        <v>34.5</v>
      </c>
      <c r="AE336" s="11"/>
      <c r="AF336" s="18"/>
    </row>
    <row r="337" spans="1:32" ht="34.5" customHeight="1" thickBot="1">
      <c r="A337">
        <v>323</v>
      </c>
      <c r="B337" s="71">
        <v>4</v>
      </c>
      <c r="C337" s="72">
        <v>5</v>
      </c>
      <c r="D337" s="74">
        <v>9</v>
      </c>
      <c r="E337" s="71">
        <v>6</v>
      </c>
      <c r="F337" s="74">
        <v>10</v>
      </c>
      <c r="G337" s="73">
        <v>6</v>
      </c>
      <c r="H337" s="72">
        <v>6</v>
      </c>
      <c r="I337" s="73">
        <v>6</v>
      </c>
      <c r="J337" s="72">
        <v>6</v>
      </c>
      <c r="K337" s="75">
        <v>3</v>
      </c>
      <c r="L337" s="71">
        <v>4</v>
      </c>
      <c r="M337" s="73">
        <v>7</v>
      </c>
      <c r="N337" s="75">
        <v>5</v>
      </c>
      <c r="O337" s="71">
        <v>5</v>
      </c>
      <c r="P337" s="74">
        <v>7</v>
      </c>
      <c r="Q337" s="75">
        <v>4</v>
      </c>
      <c r="R337" s="72">
        <v>5</v>
      </c>
      <c r="S337" s="71">
        <v>5</v>
      </c>
      <c r="T337" s="34">
        <f>IF(COUNTIF(B337:S337,"&gt;0")=18,SUM(B337:S337),"")</f>
        <v>103</v>
      </c>
      <c r="U337" s="100">
        <v>39957</v>
      </c>
      <c r="V337" s="35" t="s">
        <v>397</v>
      </c>
      <c r="W337" s="54">
        <v>21</v>
      </c>
      <c r="X337" s="10" t="s">
        <v>404</v>
      </c>
      <c r="Y337" s="9" t="s">
        <v>400</v>
      </c>
      <c r="Z337" s="9">
        <v>160548</v>
      </c>
      <c r="AA337" s="9">
        <v>15.8</v>
      </c>
      <c r="AB337" s="9" t="s">
        <v>405</v>
      </c>
      <c r="AC337" s="9">
        <v>22</v>
      </c>
      <c r="AD337" s="9">
        <v>15.9</v>
      </c>
      <c r="AE337" s="9"/>
      <c r="AF337" s="20"/>
    </row>
    <row r="338" spans="1:32" ht="34.5" customHeight="1" thickBot="1">
      <c r="A338">
        <v>324</v>
      </c>
      <c r="B338" s="73">
        <v>6</v>
      </c>
      <c r="C338" s="71">
        <v>4</v>
      </c>
      <c r="D338" s="73">
        <v>7</v>
      </c>
      <c r="E338" s="71">
        <v>6</v>
      </c>
      <c r="F338" s="73">
        <v>7</v>
      </c>
      <c r="G338" s="71">
        <v>4</v>
      </c>
      <c r="H338" s="71">
        <v>5</v>
      </c>
      <c r="I338" s="72">
        <v>5</v>
      </c>
      <c r="J338" s="81" t="s">
        <v>0</v>
      </c>
      <c r="K338" s="72">
        <v>5</v>
      </c>
      <c r="L338" s="72">
        <v>5</v>
      </c>
      <c r="M338" s="74">
        <v>9</v>
      </c>
      <c r="N338" s="71">
        <v>6</v>
      </c>
      <c r="O338" s="73">
        <v>7</v>
      </c>
      <c r="P338" s="73">
        <v>6</v>
      </c>
      <c r="Q338" s="72">
        <v>6</v>
      </c>
      <c r="R338" s="73">
        <v>6</v>
      </c>
      <c r="S338" s="82" t="s">
        <v>0</v>
      </c>
      <c r="T338" s="34" t="str">
        <f>IF(COUNTIF(B338:S338,"&gt;0")=18,SUM(B338:S338),"")</f>
        <v/>
      </c>
      <c r="U338" s="100">
        <v>39957</v>
      </c>
      <c r="V338" s="35" t="s">
        <v>397</v>
      </c>
      <c r="W338" s="55">
        <v>25</v>
      </c>
      <c r="X338" s="21" t="s">
        <v>200</v>
      </c>
      <c r="Y338" s="22" t="s">
        <v>14</v>
      </c>
      <c r="Z338" s="22">
        <v>350254</v>
      </c>
      <c r="AA338" s="22">
        <v>32.299999999999997</v>
      </c>
      <c r="AB338" s="22" t="s">
        <v>55</v>
      </c>
      <c r="AC338" s="22">
        <v>28</v>
      </c>
      <c r="AD338" s="22">
        <v>32.5</v>
      </c>
      <c r="AE338" s="22"/>
      <c r="AF338" s="23"/>
    </row>
    <row r="339" spans="1:32" ht="34.5" customHeight="1" thickBot="1">
      <c r="A339">
        <v>325</v>
      </c>
      <c r="B339" s="72">
        <v>5</v>
      </c>
      <c r="C339" s="75">
        <v>3</v>
      </c>
      <c r="D339" s="72">
        <v>6</v>
      </c>
      <c r="E339" s="71">
        <v>6</v>
      </c>
      <c r="F339" s="73">
        <v>7</v>
      </c>
      <c r="G339" s="75">
        <v>3</v>
      </c>
      <c r="H339" s="75">
        <v>4</v>
      </c>
      <c r="I339" s="75">
        <v>3</v>
      </c>
      <c r="J339" s="75">
        <v>4</v>
      </c>
      <c r="K339" s="71">
        <v>4</v>
      </c>
      <c r="L339" s="71">
        <v>4</v>
      </c>
      <c r="M339" s="73">
        <v>7</v>
      </c>
      <c r="N339" s="71">
        <v>6</v>
      </c>
      <c r="O339" s="72">
        <v>6</v>
      </c>
      <c r="P339" s="71">
        <v>4</v>
      </c>
      <c r="Q339" s="75">
        <v>4</v>
      </c>
      <c r="R339" s="71">
        <v>4</v>
      </c>
      <c r="S339" s="75">
        <v>4</v>
      </c>
      <c r="T339" s="34">
        <f>IF(COUNTIF(B339:S339,"&gt;0")=18,SUM(B339:S339),"")</f>
        <v>84</v>
      </c>
      <c r="U339" s="100">
        <v>39964</v>
      </c>
      <c r="V339" s="39" t="s">
        <v>408</v>
      </c>
      <c r="W339" s="52">
        <v>1</v>
      </c>
      <c r="X339" s="14" t="s">
        <v>24</v>
      </c>
      <c r="Y339" s="15" t="s">
        <v>14</v>
      </c>
      <c r="Z339" s="15">
        <v>350112</v>
      </c>
      <c r="AA339" s="15">
        <v>12.9</v>
      </c>
      <c r="AB339" s="15" t="s">
        <v>406</v>
      </c>
      <c r="AC339" s="15">
        <v>20</v>
      </c>
      <c r="AD339" s="15">
        <v>13</v>
      </c>
      <c r="AE339" s="15"/>
      <c r="AF339" s="16"/>
    </row>
    <row r="340" spans="1:32" ht="34.5" customHeight="1" thickBot="1">
      <c r="A340">
        <v>326</v>
      </c>
      <c r="B340" s="72">
        <v>5</v>
      </c>
      <c r="C340" s="75">
        <v>3</v>
      </c>
      <c r="D340" s="73">
        <v>7</v>
      </c>
      <c r="E340" s="73">
        <v>8</v>
      </c>
      <c r="F340" s="73">
        <v>7</v>
      </c>
      <c r="G340" s="75">
        <v>3</v>
      </c>
      <c r="H340" s="72">
        <v>6</v>
      </c>
      <c r="I340" s="71">
        <v>4</v>
      </c>
      <c r="J340" s="75">
        <v>4</v>
      </c>
      <c r="K340" s="72">
        <v>5</v>
      </c>
      <c r="L340" s="73">
        <v>6</v>
      </c>
      <c r="M340" s="71">
        <v>5</v>
      </c>
      <c r="N340" s="71">
        <v>6</v>
      </c>
      <c r="O340" s="75">
        <v>4</v>
      </c>
      <c r="P340" s="71">
        <v>4</v>
      </c>
      <c r="Q340" s="72">
        <v>6</v>
      </c>
      <c r="R340" s="72">
        <v>5</v>
      </c>
      <c r="S340" s="75">
        <v>4</v>
      </c>
      <c r="T340" s="34">
        <f>IF(COUNTIF(B340:S340,"&gt;0")=18,SUM(B340:S340),"")</f>
        <v>92</v>
      </c>
      <c r="U340" s="100">
        <v>39964</v>
      </c>
      <c r="V340" s="39" t="s">
        <v>408</v>
      </c>
      <c r="W340" s="56">
        <v>2</v>
      </c>
      <c r="X340" s="27" t="s">
        <v>50</v>
      </c>
      <c r="Y340" s="28" t="s">
        <v>14</v>
      </c>
      <c r="Z340" s="28">
        <v>350042</v>
      </c>
      <c r="AA340" s="28">
        <v>10</v>
      </c>
      <c r="AB340" s="28" t="s">
        <v>407</v>
      </c>
      <c r="AC340" s="28">
        <v>14</v>
      </c>
      <c r="AD340" s="28">
        <v>10.1</v>
      </c>
      <c r="AE340" s="28"/>
      <c r="AF340" s="31"/>
    </row>
    <row r="341" spans="1:32" ht="34.5" customHeight="1" thickBot="1">
      <c r="A341">
        <v>327</v>
      </c>
      <c r="B341" s="71">
        <v>4</v>
      </c>
      <c r="C341" s="72">
        <v>5</v>
      </c>
      <c r="D341" s="74">
        <v>8</v>
      </c>
      <c r="E341" s="72">
        <v>7</v>
      </c>
      <c r="F341" s="72">
        <v>6</v>
      </c>
      <c r="G341" s="71">
        <v>4</v>
      </c>
      <c r="H341" s="71">
        <v>5</v>
      </c>
      <c r="I341" s="71">
        <v>4</v>
      </c>
      <c r="J341" s="71">
        <v>5</v>
      </c>
      <c r="K341" s="71">
        <v>4</v>
      </c>
      <c r="L341" s="71">
        <v>4</v>
      </c>
      <c r="M341" s="74">
        <v>9</v>
      </c>
      <c r="N341" s="71">
        <v>6</v>
      </c>
      <c r="O341" s="71">
        <v>5</v>
      </c>
      <c r="P341" s="75">
        <v>3</v>
      </c>
      <c r="Q341" s="71">
        <v>5</v>
      </c>
      <c r="R341" s="72">
        <v>5</v>
      </c>
      <c r="S341" s="71">
        <v>5</v>
      </c>
      <c r="T341" s="34">
        <f>IF(COUNTIF(B341:S341,"&gt;0")=18,SUM(B341:S341),"")</f>
        <v>94</v>
      </c>
      <c r="U341" s="100">
        <v>39964</v>
      </c>
      <c r="V341" s="39" t="s">
        <v>408</v>
      </c>
      <c r="W341" s="52">
        <v>1</v>
      </c>
      <c r="X341" s="14" t="s">
        <v>119</v>
      </c>
      <c r="Y341" s="15" t="s">
        <v>14</v>
      </c>
      <c r="Z341" s="15">
        <v>350555</v>
      </c>
      <c r="AA341" s="15">
        <v>21.4</v>
      </c>
      <c r="AB341" s="15" t="s">
        <v>409</v>
      </c>
      <c r="AC341" s="15">
        <v>13</v>
      </c>
      <c r="AD341" s="15">
        <v>21.4</v>
      </c>
      <c r="AE341" s="15"/>
      <c r="AF341" s="16"/>
    </row>
    <row r="342" spans="1:32" ht="34.5" customHeight="1" thickBot="1">
      <c r="A342">
        <v>328</v>
      </c>
      <c r="B342" s="71">
        <v>4</v>
      </c>
      <c r="C342" s="72">
        <v>5</v>
      </c>
      <c r="D342" s="81" t="s">
        <v>0</v>
      </c>
      <c r="E342" s="72">
        <v>7</v>
      </c>
      <c r="F342" s="72">
        <v>6</v>
      </c>
      <c r="G342" s="72">
        <v>5</v>
      </c>
      <c r="H342" s="73">
        <v>7</v>
      </c>
      <c r="I342" s="71">
        <v>4</v>
      </c>
      <c r="J342" s="81" t="s">
        <v>0</v>
      </c>
      <c r="K342" s="81" t="s">
        <v>0</v>
      </c>
      <c r="L342" s="71">
        <v>4</v>
      </c>
      <c r="M342" s="81" t="s">
        <v>0</v>
      </c>
      <c r="N342" s="75">
        <v>5</v>
      </c>
      <c r="O342" s="71">
        <v>5</v>
      </c>
      <c r="P342" s="75">
        <v>3</v>
      </c>
      <c r="Q342" s="75">
        <v>4</v>
      </c>
      <c r="R342" s="73">
        <v>6</v>
      </c>
      <c r="S342" s="71">
        <v>5</v>
      </c>
      <c r="T342" s="34" t="str">
        <f>IF(COUNTIF(B342:S342,"&gt;0")=18,SUM(B342:S342),"")</f>
        <v/>
      </c>
      <c r="U342" s="100">
        <v>39964</v>
      </c>
      <c r="V342" s="39" t="s">
        <v>408</v>
      </c>
      <c r="W342" s="53">
        <v>2</v>
      </c>
      <c r="X342" s="12" t="s">
        <v>48</v>
      </c>
      <c r="Y342" s="11" t="s">
        <v>14</v>
      </c>
      <c r="Z342" s="11">
        <v>350013</v>
      </c>
      <c r="AA342" s="11">
        <v>20.2</v>
      </c>
      <c r="AB342" s="11" t="s">
        <v>410</v>
      </c>
      <c r="AC342" s="11">
        <v>11</v>
      </c>
      <c r="AD342" s="11">
        <v>20.3</v>
      </c>
      <c r="AE342" s="11"/>
      <c r="AF342" s="18"/>
    </row>
    <row r="343" spans="1:32" ht="34.5" customHeight="1" thickBot="1">
      <c r="A343">
        <v>329</v>
      </c>
      <c r="B343" s="73">
        <v>6</v>
      </c>
      <c r="C343" s="72">
        <v>5</v>
      </c>
      <c r="D343" s="81" t="s">
        <v>0</v>
      </c>
      <c r="E343" s="72">
        <v>7</v>
      </c>
      <c r="F343" s="72">
        <v>6</v>
      </c>
      <c r="G343" s="73">
        <v>6</v>
      </c>
      <c r="H343" s="75">
        <v>4</v>
      </c>
      <c r="I343" s="72">
        <v>5</v>
      </c>
      <c r="J343" s="75">
        <v>4</v>
      </c>
      <c r="K343" s="72">
        <v>5</v>
      </c>
      <c r="L343" s="71">
        <v>4</v>
      </c>
      <c r="M343" s="73">
        <v>7</v>
      </c>
      <c r="N343" s="75">
        <v>5</v>
      </c>
      <c r="O343" s="71">
        <v>5</v>
      </c>
      <c r="P343" s="72">
        <v>5</v>
      </c>
      <c r="Q343" s="75">
        <v>4</v>
      </c>
      <c r="R343" s="71">
        <v>4</v>
      </c>
      <c r="S343" s="72">
        <v>6</v>
      </c>
      <c r="T343" s="34" t="str">
        <f>IF(COUNTIF(B343:S343,"&gt;0")=18,SUM(B343:S343),"")</f>
        <v/>
      </c>
      <c r="U343" s="100">
        <v>39964</v>
      </c>
      <c r="V343" s="39" t="s">
        <v>408</v>
      </c>
      <c r="W343" s="54">
        <v>3</v>
      </c>
      <c r="X343" s="10" t="s">
        <v>169</v>
      </c>
      <c r="Y343" s="9" t="s">
        <v>14</v>
      </c>
      <c r="Z343" s="9">
        <v>350121</v>
      </c>
      <c r="AA343" s="9">
        <v>20.7</v>
      </c>
      <c r="AB343" s="9" t="s">
        <v>126</v>
      </c>
      <c r="AC343" s="9">
        <v>11</v>
      </c>
      <c r="AD343" s="9">
        <v>20.8</v>
      </c>
      <c r="AE343" s="9"/>
      <c r="AF343" s="20"/>
    </row>
    <row r="344" spans="1:32" ht="34.5" customHeight="1" thickBot="1">
      <c r="A344">
        <v>330</v>
      </c>
      <c r="B344" s="71">
        <v>4</v>
      </c>
      <c r="C344" s="72">
        <v>5</v>
      </c>
      <c r="D344" s="72">
        <v>6</v>
      </c>
      <c r="E344" s="72">
        <v>7</v>
      </c>
      <c r="F344" s="73">
        <v>7</v>
      </c>
      <c r="G344" s="71">
        <v>4</v>
      </c>
      <c r="H344" s="75">
        <v>4</v>
      </c>
      <c r="I344" s="72">
        <v>5</v>
      </c>
      <c r="J344" s="72">
        <v>6</v>
      </c>
      <c r="K344" s="72">
        <v>5</v>
      </c>
      <c r="L344" s="71">
        <v>4</v>
      </c>
      <c r="M344" s="78" t="s">
        <v>0</v>
      </c>
      <c r="N344" s="71">
        <v>6</v>
      </c>
      <c r="O344" s="75">
        <v>4</v>
      </c>
      <c r="P344" s="71">
        <v>4</v>
      </c>
      <c r="Q344" s="71">
        <v>5</v>
      </c>
      <c r="R344" s="73">
        <v>6</v>
      </c>
      <c r="S344" s="72">
        <v>6</v>
      </c>
      <c r="T344" s="34" t="str">
        <f>IF(COUNTIF(B344:S344,"&gt;0")=18,SUM(B344:S344),"")</f>
        <v/>
      </c>
      <c r="U344" s="100">
        <v>39964</v>
      </c>
      <c r="V344" s="39" t="s">
        <v>408</v>
      </c>
      <c r="W344" s="53">
        <v>4</v>
      </c>
      <c r="X344" s="12" t="s">
        <v>13</v>
      </c>
      <c r="Y344" s="11" t="s">
        <v>14</v>
      </c>
      <c r="Z344" s="11">
        <v>350775</v>
      </c>
      <c r="AA344" s="11">
        <v>19.899999999999999</v>
      </c>
      <c r="AB344" s="11" t="s">
        <v>411</v>
      </c>
      <c r="AC344" s="11">
        <v>10</v>
      </c>
      <c r="AD344" s="11">
        <v>20</v>
      </c>
      <c r="AE344" s="11"/>
      <c r="AF344" s="18"/>
    </row>
    <row r="345" spans="1:32" ht="34.5" customHeight="1" thickBot="1">
      <c r="A345">
        <v>331</v>
      </c>
      <c r="B345" s="72">
        <v>5</v>
      </c>
      <c r="C345" s="72">
        <v>5</v>
      </c>
      <c r="D345" s="73">
        <v>7</v>
      </c>
      <c r="E345" s="72">
        <v>7</v>
      </c>
      <c r="F345" s="71">
        <v>5</v>
      </c>
      <c r="G345" s="75">
        <v>3</v>
      </c>
      <c r="H345" s="71">
        <v>5</v>
      </c>
      <c r="I345" s="71">
        <v>4</v>
      </c>
      <c r="J345" s="71">
        <v>5</v>
      </c>
      <c r="K345" s="71">
        <v>4</v>
      </c>
      <c r="L345" s="73">
        <v>6</v>
      </c>
      <c r="M345" s="78" t="s">
        <v>0</v>
      </c>
      <c r="N345" s="72">
        <v>7</v>
      </c>
      <c r="O345" s="74">
        <v>9</v>
      </c>
      <c r="P345" s="71">
        <v>4</v>
      </c>
      <c r="Q345" s="71">
        <v>5</v>
      </c>
      <c r="R345" s="71">
        <v>4</v>
      </c>
      <c r="S345" s="72">
        <v>6</v>
      </c>
      <c r="T345" s="34" t="str">
        <f>IF(COUNTIF(B345:S345,"&gt;0")=18,SUM(B345:S345),"")</f>
        <v/>
      </c>
      <c r="U345" s="100">
        <v>39964</v>
      </c>
      <c r="V345" s="39" t="s">
        <v>408</v>
      </c>
      <c r="W345" s="54">
        <v>5</v>
      </c>
      <c r="X345" s="10" t="s">
        <v>22</v>
      </c>
      <c r="Y345" s="9" t="s">
        <v>14</v>
      </c>
      <c r="Z345" s="9">
        <v>350779</v>
      </c>
      <c r="AA345" s="9">
        <v>22</v>
      </c>
      <c r="AB345" s="9" t="s">
        <v>412</v>
      </c>
      <c r="AC345" s="9">
        <v>10</v>
      </c>
      <c r="AD345" s="9">
        <v>22.1</v>
      </c>
      <c r="AE345" s="9"/>
      <c r="AF345" s="20"/>
    </row>
    <row r="346" spans="1:32" ht="34.5" customHeight="1" thickBot="1">
      <c r="A346">
        <v>332</v>
      </c>
      <c r="B346" s="72">
        <v>5</v>
      </c>
      <c r="C346" s="71">
        <v>4</v>
      </c>
      <c r="D346" s="74">
        <v>10</v>
      </c>
      <c r="E346" s="72">
        <v>7</v>
      </c>
      <c r="F346" s="71">
        <v>5</v>
      </c>
      <c r="G346" s="72">
        <v>5</v>
      </c>
      <c r="H346" s="73">
        <v>7</v>
      </c>
      <c r="I346" s="72">
        <v>5</v>
      </c>
      <c r="J346" s="75">
        <v>4</v>
      </c>
      <c r="K346" s="71">
        <v>4</v>
      </c>
      <c r="L346" s="74">
        <v>8</v>
      </c>
      <c r="M346" s="78" t="s">
        <v>0</v>
      </c>
      <c r="N346" s="72">
        <v>7</v>
      </c>
      <c r="O346" s="71">
        <v>5</v>
      </c>
      <c r="P346" s="73">
        <v>6</v>
      </c>
      <c r="Q346" s="77">
        <v>3</v>
      </c>
      <c r="R346" s="72">
        <v>5</v>
      </c>
      <c r="S346" s="74">
        <v>8</v>
      </c>
      <c r="T346" s="34" t="str">
        <f>IF(COUNTIF(B346:S346,"&gt;0")=18,SUM(B346:S346),"")</f>
        <v/>
      </c>
      <c r="U346" s="100">
        <v>39964</v>
      </c>
      <c r="V346" s="39" t="s">
        <v>408</v>
      </c>
      <c r="W346" s="53">
        <v>6</v>
      </c>
      <c r="X346" s="12" t="s">
        <v>413</v>
      </c>
      <c r="Y346" s="11" t="s">
        <v>366</v>
      </c>
      <c r="Z346" s="11">
        <v>940727</v>
      </c>
      <c r="AA346" s="11">
        <v>23.7</v>
      </c>
      <c r="AB346" s="11" t="s">
        <v>414</v>
      </c>
      <c r="AC346" s="11">
        <v>9</v>
      </c>
      <c r="AD346" s="11">
        <v>23.8</v>
      </c>
      <c r="AE346" s="11"/>
      <c r="AF346" s="18"/>
    </row>
    <row r="347" spans="1:32" ht="34.5" customHeight="1" thickBot="1">
      <c r="A347">
        <v>333</v>
      </c>
      <c r="B347" s="72">
        <v>5</v>
      </c>
      <c r="C347" s="72">
        <v>5</v>
      </c>
      <c r="D347" s="72">
        <v>6</v>
      </c>
      <c r="E347" s="71">
        <v>6</v>
      </c>
      <c r="F347" s="71">
        <v>5</v>
      </c>
      <c r="G347" s="71">
        <v>4</v>
      </c>
      <c r="H347" s="72">
        <v>6</v>
      </c>
      <c r="I347" s="72">
        <v>5</v>
      </c>
      <c r="J347" s="75">
        <v>4</v>
      </c>
      <c r="K347" s="72">
        <v>5</v>
      </c>
      <c r="L347" s="72">
        <v>5</v>
      </c>
      <c r="M347" s="73">
        <v>7</v>
      </c>
      <c r="N347" s="73">
        <v>8</v>
      </c>
      <c r="O347" s="71">
        <v>5</v>
      </c>
      <c r="P347" s="72">
        <v>5</v>
      </c>
      <c r="Q347" s="71">
        <v>5</v>
      </c>
      <c r="R347" s="71">
        <v>4</v>
      </c>
      <c r="S347" s="71">
        <v>5</v>
      </c>
      <c r="T347" s="34">
        <f>IF(COUNTIF(B347:S347,"&gt;0")=18,SUM(B347:S347),"")</f>
        <v>95</v>
      </c>
      <c r="U347" s="100">
        <v>39964</v>
      </c>
      <c r="V347" s="39" t="s">
        <v>408</v>
      </c>
      <c r="W347" s="54">
        <v>7</v>
      </c>
      <c r="X347" s="10" t="s">
        <v>137</v>
      </c>
      <c r="Y347" s="9" t="s">
        <v>14</v>
      </c>
      <c r="Z347" s="9">
        <v>350574</v>
      </c>
      <c r="AA347" s="9">
        <v>32.5</v>
      </c>
      <c r="AB347" s="9" t="s">
        <v>415</v>
      </c>
      <c r="AC347" s="9">
        <v>9</v>
      </c>
      <c r="AD347" s="9">
        <v>30</v>
      </c>
      <c r="AE347" s="9"/>
      <c r="AF347" s="20"/>
    </row>
    <row r="348" spans="1:32" ht="34.5" customHeight="1" thickBot="1">
      <c r="A348">
        <v>334</v>
      </c>
      <c r="B348" s="71">
        <v>4</v>
      </c>
      <c r="C348" s="73">
        <v>6</v>
      </c>
      <c r="D348" s="73">
        <v>7</v>
      </c>
      <c r="E348" s="73">
        <v>8</v>
      </c>
      <c r="F348" s="72">
        <v>6</v>
      </c>
      <c r="G348" s="71">
        <v>4</v>
      </c>
      <c r="H348" s="71">
        <v>5</v>
      </c>
      <c r="I348" s="72">
        <v>5</v>
      </c>
      <c r="J348" s="73">
        <v>7</v>
      </c>
      <c r="K348" s="74">
        <v>7</v>
      </c>
      <c r="L348" s="71">
        <v>4</v>
      </c>
      <c r="M348" s="73">
        <v>7</v>
      </c>
      <c r="N348" s="71">
        <v>6</v>
      </c>
      <c r="O348" s="72">
        <v>6</v>
      </c>
      <c r="P348" s="71">
        <v>4</v>
      </c>
      <c r="Q348" s="71">
        <v>5</v>
      </c>
      <c r="R348" s="74">
        <v>7</v>
      </c>
      <c r="S348" s="71">
        <v>5</v>
      </c>
      <c r="T348" s="34">
        <f>IF(COUNTIF(B348:S348,"&gt;0")=18,SUM(B348:S348),"")</f>
        <v>103</v>
      </c>
      <c r="U348" s="100">
        <v>39964</v>
      </c>
      <c r="V348" s="39" t="s">
        <v>408</v>
      </c>
      <c r="W348" s="53">
        <v>8</v>
      </c>
      <c r="X348" s="12" t="s">
        <v>62</v>
      </c>
      <c r="Y348" s="11" t="s">
        <v>14</v>
      </c>
      <c r="Z348" s="11">
        <v>350639</v>
      </c>
      <c r="AA348" s="11">
        <v>27.1</v>
      </c>
      <c r="AB348" s="11" t="s">
        <v>416</v>
      </c>
      <c r="AC348" s="11">
        <v>8</v>
      </c>
      <c r="AD348" s="11">
        <v>27.3</v>
      </c>
      <c r="AE348" s="11"/>
      <c r="AF348" s="18"/>
    </row>
    <row r="349" spans="1:32" ht="34.5" customHeight="1" thickBot="1">
      <c r="A349">
        <v>335</v>
      </c>
      <c r="B349" s="71">
        <v>4</v>
      </c>
      <c r="C349" s="71">
        <v>4</v>
      </c>
      <c r="D349" s="74">
        <v>8</v>
      </c>
      <c r="E349" s="74">
        <v>9</v>
      </c>
      <c r="F349" s="72">
        <v>6</v>
      </c>
      <c r="G349" s="71">
        <v>4</v>
      </c>
      <c r="H349" s="72">
        <v>6</v>
      </c>
      <c r="I349" s="71">
        <v>4</v>
      </c>
      <c r="J349" s="72">
        <v>6</v>
      </c>
      <c r="K349" s="73">
        <v>6</v>
      </c>
      <c r="L349" s="73">
        <v>6</v>
      </c>
      <c r="M349" s="78" t="s">
        <v>0</v>
      </c>
      <c r="N349" s="71">
        <v>6</v>
      </c>
      <c r="O349" s="71">
        <v>5</v>
      </c>
      <c r="P349" s="74">
        <v>7</v>
      </c>
      <c r="Q349" s="72">
        <v>6</v>
      </c>
      <c r="R349" s="71">
        <v>4</v>
      </c>
      <c r="S349" s="71">
        <v>5</v>
      </c>
      <c r="T349" s="34" t="str">
        <f>IF(COUNTIF(B349:S349,"&gt;0")=18,SUM(B349:S349),"")</f>
        <v/>
      </c>
      <c r="U349" s="100">
        <v>39964</v>
      </c>
      <c r="V349" s="39" t="s">
        <v>408</v>
      </c>
      <c r="W349" s="54">
        <v>9</v>
      </c>
      <c r="X349" s="10" t="s">
        <v>20</v>
      </c>
      <c r="Y349" s="9" t="s">
        <v>14</v>
      </c>
      <c r="Z349" s="9">
        <v>350771</v>
      </c>
      <c r="AA349" s="9">
        <v>21.4</v>
      </c>
      <c r="AB349" s="9" t="s">
        <v>417</v>
      </c>
      <c r="AC349" s="9">
        <v>8</v>
      </c>
      <c r="AD349" s="9">
        <v>21.5</v>
      </c>
      <c r="AE349" s="9"/>
      <c r="AF349" s="20"/>
    </row>
    <row r="350" spans="1:32" ht="34.5" customHeight="1" thickBot="1">
      <c r="A350">
        <v>336</v>
      </c>
      <c r="B350" s="74">
        <v>7</v>
      </c>
      <c r="C350" s="72">
        <v>5</v>
      </c>
      <c r="D350" s="73">
        <v>7</v>
      </c>
      <c r="E350" s="75">
        <v>5</v>
      </c>
      <c r="F350" s="71">
        <v>5</v>
      </c>
      <c r="G350" s="72">
        <v>5</v>
      </c>
      <c r="H350" s="71">
        <v>5</v>
      </c>
      <c r="I350" s="73">
        <v>6</v>
      </c>
      <c r="J350" s="71">
        <v>5</v>
      </c>
      <c r="K350" s="71">
        <v>4</v>
      </c>
      <c r="L350" s="72">
        <v>5</v>
      </c>
      <c r="M350" s="74">
        <v>9</v>
      </c>
      <c r="N350" s="71">
        <v>6</v>
      </c>
      <c r="O350" s="71">
        <v>5</v>
      </c>
      <c r="P350" s="72">
        <v>5</v>
      </c>
      <c r="Q350" s="72">
        <v>6</v>
      </c>
      <c r="R350" s="73">
        <v>6</v>
      </c>
      <c r="S350" s="74">
        <v>9</v>
      </c>
      <c r="T350" s="34">
        <f>IF(COUNTIF(B350:S350,"&gt;0")=18,SUM(B350:S350),"")</f>
        <v>105</v>
      </c>
      <c r="U350" s="100">
        <v>39964</v>
      </c>
      <c r="V350" s="39" t="s">
        <v>408</v>
      </c>
      <c r="W350" s="53">
        <v>10</v>
      </c>
      <c r="X350" s="12" t="s">
        <v>26</v>
      </c>
      <c r="Y350" s="11" t="s">
        <v>14</v>
      </c>
      <c r="Z350" s="11">
        <v>350494</v>
      </c>
      <c r="AA350" s="11">
        <v>20.399999999999999</v>
      </c>
      <c r="AB350" s="11" t="s">
        <v>418</v>
      </c>
      <c r="AC350" s="11">
        <v>8</v>
      </c>
      <c r="AD350" s="11">
        <v>20.5</v>
      </c>
      <c r="AE350" s="11"/>
      <c r="AF350" s="18"/>
    </row>
    <row r="351" spans="1:32" ht="34.5" customHeight="1" thickBot="1">
      <c r="A351">
        <v>337</v>
      </c>
      <c r="B351" s="71">
        <v>4</v>
      </c>
      <c r="C351" s="73">
        <v>6</v>
      </c>
      <c r="D351" s="81" t="s">
        <v>0</v>
      </c>
      <c r="E351" s="72">
        <v>7</v>
      </c>
      <c r="F351" s="72">
        <v>6</v>
      </c>
      <c r="G351" s="72">
        <v>5</v>
      </c>
      <c r="H351" s="71">
        <v>5</v>
      </c>
      <c r="I351" s="72">
        <v>5</v>
      </c>
      <c r="J351" s="71">
        <v>5</v>
      </c>
      <c r="K351" s="71">
        <v>4</v>
      </c>
      <c r="L351" s="72">
        <v>5</v>
      </c>
      <c r="M351" s="78" t="s">
        <v>0</v>
      </c>
      <c r="N351" s="72">
        <v>7</v>
      </c>
      <c r="O351" s="72">
        <v>6</v>
      </c>
      <c r="P351" s="73">
        <v>6</v>
      </c>
      <c r="Q351" s="75">
        <v>4</v>
      </c>
      <c r="R351" s="71">
        <v>4</v>
      </c>
      <c r="S351" s="72">
        <v>6</v>
      </c>
      <c r="T351" s="34" t="str">
        <f>IF(COUNTIF(B351:S351,"&gt;0")=18,SUM(B351:S351),"")</f>
        <v/>
      </c>
      <c r="U351" s="100">
        <v>39964</v>
      </c>
      <c r="V351" s="39" t="s">
        <v>408</v>
      </c>
      <c r="W351" s="54">
        <v>11</v>
      </c>
      <c r="X351" s="10" t="s">
        <v>309</v>
      </c>
      <c r="Y351" s="9" t="s">
        <v>14</v>
      </c>
      <c r="Z351" s="9">
        <v>350768</v>
      </c>
      <c r="AA351" s="9">
        <v>30.4</v>
      </c>
      <c r="AB351" s="9" t="s">
        <v>419</v>
      </c>
      <c r="AC351" s="9">
        <v>7</v>
      </c>
      <c r="AD351" s="9">
        <v>30.4</v>
      </c>
      <c r="AE351" s="9"/>
      <c r="AF351" s="20"/>
    </row>
    <row r="352" spans="1:32" ht="34.5" customHeight="1" thickBot="1">
      <c r="A352">
        <v>338</v>
      </c>
      <c r="B352" s="72">
        <v>5</v>
      </c>
      <c r="C352" s="72">
        <v>5</v>
      </c>
      <c r="D352" s="73">
        <v>7</v>
      </c>
      <c r="E352" s="71">
        <v>6</v>
      </c>
      <c r="F352" s="81" t="s">
        <v>0</v>
      </c>
      <c r="G352" s="72">
        <v>5</v>
      </c>
      <c r="H352" s="72">
        <v>6</v>
      </c>
      <c r="I352" s="71">
        <v>4</v>
      </c>
      <c r="J352" s="81" t="s">
        <v>0</v>
      </c>
      <c r="K352" s="72">
        <v>5</v>
      </c>
      <c r="L352" s="72">
        <v>5</v>
      </c>
      <c r="M352" s="78" t="s">
        <v>0</v>
      </c>
      <c r="N352" s="74">
        <v>9</v>
      </c>
      <c r="O352" s="71">
        <v>5</v>
      </c>
      <c r="P352" s="72">
        <v>5</v>
      </c>
      <c r="Q352" s="71">
        <v>5</v>
      </c>
      <c r="R352" s="72">
        <v>5</v>
      </c>
      <c r="S352" s="82" t="s">
        <v>0</v>
      </c>
      <c r="T352" s="34" t="str">
        <f>IF(COUNTIF(B352:S352,"&gt;0")=18,SUM(B352:S352),"")</f>
        <v/>
      </c>
      <c r="U352" s="100">
        <v>39964</v>
      </c>
      <c r="V352" s="39" t="s">
        <v>408</v>
      </c>
      <c r="W352" s="56">
        <v>12</v>
      </c>
      <c r="X352" s="27" t="s">
        <v>250</v>
      </c>
      <c r="Y352" s="28" t="s">
        <v>14</v>
      </c>
      <c r="Z352" s="28">
        <v>350481</v>
      </c>
      <c r="AA352" s="28">
        <v>29.9</v>
      </c>
      <c r="AB352" s="28" t="s">
        <v>420</v>
      </c>
      <c r="AC352" s="28">
        <v>4</v>
      </c>
      <c r="AD352" s="28">
        <v>30.1</v>
      </c>
      <c r="AE352" s="28"/>
      <c r="AF352" s="31"/>
    </row>
    <row r="353" spans="1:32" ht="34.5" customHeight="1" thickBot="1">
      <c r="A353">
        <v>339</v>
      </c>
      <c r="B353" s="71">
        <v>4</v>
      </c>
      <c r="C353" s="73">
        <v>6</v>
      </c>
      <c r="D353" s="81" t="s">
        <v>0</v>
      </c>
      <c r="E353" s="74">
        <v>9</v>
      </c>
      <c r="F353" s="72">
        <v>6</v>
      </c>
      <c r="G353" s="74">
        <v>7</v>
      </c>
      <c r="H353" s="72">
        <v>6</v>
      </c>
      <c r="I353" s="73">
        <v>6</v>
      </c>
      <c r="J353" s="74">
        <v>10</v>
      </c>
      <c r="K353" s="71">
        <v>4</v>
      </c>
      <c r="L353" s="73">
        <v>6</v>
      </c>
      <c r="M353" s="78" t="s">
        <v>0</v>
      </c>
      <c r="N353" s="73">
        <v>8</v>
      </c>
      <c r="O353" s="74">
        <v>8</v>
      </c>
      <c r="P353" s="72">
        <v>5</v>
      </c>
      <c r="Q353" s="74">
        <v>8</v>
      </c>
      <c r="R353" s="72">
        <v>5</v>
      </c>
      <c r="S353" s="72">
        <v>6</v>
      </c>
      <c r="T353" s="34" t="str">
        <f>IF(COUNTIF(B353:S353,"&gt;0")=18,SUM(B353:S353),"")</f>
        <v/>
      </c>
      <c r="U353" s="100">
        <v>39964</v>
      </c>
      <c r="V353" s="39" t="s">
        <v>408</v>
      </c>
      <c r="W353" s="52">
        <v>1</v>
      </c>
      <c r="X353" s="14" t="s">
        <v>421</v>
      </c>
      <c r="Y353" s="15" t="s">
        <v>14</v>
      </c>
      <c r="Z353" s="15">
        <v>350840</v>
      </c>
      <c r="AA353" s="15">
        <v>54</v>
      </c>
      <c r="AB353" s="15" t="s">
        <v>422</v>
      </c>
      <c r="AC353" s="15">
        <v>2</v>
      </c>
      <c r="AD353" s="15">
        <v>52</v>
      </c>
      <c r="AE353" s="15"/>
      <c r="AF353" s="16"/>
    </row>
    <row r="354" spans="1:32" ht="34.5" customHeight="1" thickBot="1">
      <c r="A354">
        <v>340</v>
      </c>
      <c r="B354" s="73">
        <v>6</v>
      </c>
      <c r="C354" s="72">
        <v>5</v>
      </c>
      <c r="D354" s="74">
        <v>10</v>
      </c>
      <c r="E354" s="81" t="s">
        <v>0</v>
      </c>
      <c r="F354" s="81" t="s">
        <v>0</v>
      </c>
      <c r="G354" s="73">
        <v>6</v>
      </c>
      <c r="H354" s="74">
        <v>9</v>
      </c>
      <c r="I354" s="73">
        <v>6</v>
      </c>
      <c r="J354" s="74">
        <v>8</v>
      </c>
      <c r="K354" s="72">
        <v>5</v>
      </c>
      <c r="L354" s="72">
        <v>5</v>
      </c>
      <c r="M354" s="74">
        <v>8</v>
      </c>
      <c r="N354" s="72">
        <v>7</v>
      </c>
      <c r="O354" s="78" t="s">
        <v>0</v>
      </c>
      <c r="P354" s="73">
        <v>6</v>
      </c>
      <c r="Q354" s="78" t="s">
        <v>0</v>
      </c>
      <c r="R354" s="73">
        <v>6</v>
      </c>
      <c r="S354" s="72">
        <v>6</v>
      </c>
      <c r="T354" s="34" t="str">
        <f>IF(COUNTIF(B354:S354,"&gt;0")=18,SUM(B354:S354),"")</f>
        <v/>
      </c>
      <c r="U354" s="100">
        <v>39964</v>
      </c>
      <c r="V354" s="39" t="s">
        <v>408</v>
      </c>
      <c r="W354" s="57" t="s">
        <v>430</v>
      </c>
      <c r="X354" s="12" t="s">
        <v>173</v>
      </c>
      <c r="Y354" s="11" t="s">
        <v>14</v>
      </c>
      <c r="Z354" s="11">
        <v>350191</v>
      </c>
      <c r="AA354" s="11">
        <v>53</v>
      </c>
      <c r="AB354" s="11" t="s">
        <v>423</v>
      </c>
      <c r="AC354" s="11" t="s">
        <v>0</v>
      </c>
      <c r="AD354" s="11">
        <v>53</v>
      </c>
      <c r="AE354" s="11"/>
      <c r="AF354" s="18"/>
    </row>
    <row r="355" spans="1:32" ht="34.5" customHeight="1" thickBot="1">
      <c r="A355">
        <v>341</v>
      </c>
      <c r="B355" s="74">
        <v>9</v>
      </c>
      <c r="C355" s="74">
        <v>7</v>
      </c>
      <c r="D355" s="81" t="s">
        <v>0</v>
      </c>
      <c r="E355" s="74">
        <v>9</v>
      </c>
      <c r="F355" s="74">
        <v>9</v>
      </c>
      <c r="G355" s="73">
        <v>6</v>
      </c>
      <c r="H355" s="74">
        <v>8</v>
      </c>
      <c r="I355" s="74">
        <v>7</v>
      </c>
      <c r="J355" s="73">
        <v>7</v>
      </c>
      <c r="K355" s="72">
        <v>5</v>
      </c>
      <c r="L355" s="72">
        <v>5</v>
      </c>
      <c r="M355" s="74">
        <v>11</v>
      </c>
      <c r="N355" s="72">
        <v>7</v>
      </c>
      <c r="O355" s="74">
        <v>8</v>
      </c>
      <c r="P355" s="73">
        <v>6</v>
      </c>
      <c r="Q355" s="74">
        <v>8</v>
      </c>
      <c r="R355" s="74">
        <v>7</v>
      </c>
      <c r="S355" s="74">
        <v>9</v>
      </c>
      <c r="T355" s="34" t="str">
        <f>IF(COUNTIF(B355:S355,"&gt;0")=18,SUM(B355:S355),"")</f>
        <v/>
      </c>
      <c r="U355" s="100">
        <v>39964</v>
      </c>
      <c r="V355" s="39" t="s">
        <v>408</v>
      </c>
      <c r="W355" s="59" t="s">
        <v>430</v>
      </c>
      <c r="X355" s="21" t="s">
        <v>424</v>
      </c>
      <c r="Y355" s="22" t="s">
        <v>14</v>
      </c>
      <c r="Z355" s="22">
        <v>350769</v>
      </c>
      <c r="AA355" s="22">
        <v>54</v>
      </c>
      <c r="AB355" s="22" t="s">
        <v>425</v>
      </c>
      <c r="AC355" s="22" t="s">
        <v>0</v>
      </c>
      <c r="AD355" s="22">
        <v>54</v>
      </c>
      <c r="AE355" s="22"/>
      <c r="AF355" s="23"/>
    </row>
    <row r="356" spans="1:32" ht="34.5" customHeight="1" thickBot="1">
      <c r="A356">
        <v>342</v>
      </c>
      <c r="B356" s="74">
        <v>9</v>
      </c>
      <c r="C356" s="72">
        <v>5</v>
      </c>
      <c r="D356" s="74">
        <v>8</v>
      </c>
      <c r="E356" s="73">
        <v>8</v>
      </c>
      <c r="F356" s="74">
        <v>8</v>
      </c>
      <c r="G356" s="72">
        <v>5</v>
      </c>
      <c r="H356" s="72">
        <v>6</v>
      </c>
      <c r="I356" s="72">
        <v>5</v>
      </c>
      <c r="J356" s="71">
        <v>5</v>
      </c>
      <c r="K356" s="72">
        <v>5</v>
      </c>
      <c r="L356" s="72">
        <v>5</v>
      </c>
      <c r="M356" s="73">
        <v>7</v>
      </c>
      <c r="N356" s="73">
        <v>8</v>
      </c>
      <c r="O356" s="71">
        <v>5</v>
      </c>
      <c r="P356" s="72">
        <v>5</v>
      </c>
      <c r="Q356" s="71">
        <v>5</v>
      </c>
      <c r="R356" s="71">
        <v>4</v>
      </c>
      <c r="S356" s="74">
        <v>11</v>
      </c>
      <c r="T356" s="34">
        <f>IF(COUNTIF(B356:S356,"&gt;0")=18,SUM(B356:S356),"")</f>
        <v>114</v>
      </c>
      <c r="U356" s="100">
        <v>39967</v>
      </c>
      <c r="V356" s="39" t="s">
        <v>4</v>
      </c>
      <c r="W356" s="52">
        <v>1</v>
      </c>
      <c r="X356" s="14" t="s">
        <v>426</v>
      </c>
      <c r="Y356" s="15" t="s">
        <v>427</v>
      </c>
      <c r="Z356" s="15">
        <v>810191</v>
      </c>
      <c r="AA356" s="15">
        <v>43</v>
      </c>
      <c r="AB356" s="15" t="s">
        <v>428</v>
      </c>
      <c r="AC356" s="15">
        <v>38</v>
      </c>
      <c r="AD356" s="15">
        <v>41</v>
      </c>
      <c r="AE356" s="15"/>
      <c r="AF356" s="16"/>
    </row>
    <row r="357" spans="1:32" ht="34.5" customHeight="1" thickBot="1">
      <c r="A357">
        <v>343</v>
      </c>
      <c r="B357" s="73">
        <v>6</v>
      </c>
      <c r="C357" s="73">
        <v>6</v>
      </c>
      <c r="D357" s="74">
        <v>9</v>
      </c>
      <c r="E357" s="81" t="s">
        <v>0</v>
      </c>
      <c r="F357" s="74">
        <v>10</v>
      </c>
      <c r="G357" s="74">
        <v>7</v>
      </c>
      <c r="H357" s="74">
        <v>8</v>
      </c>
      <c r="I357" s="72">
        <v>5</v>
      </c>
      <c r="J357" s="74">
        <v>8</v>
      </c>
      <c r="K357" s="73">
        <v>6</v>
      </c>
      <c r="L357" s="74">
        <v>7</v>
      </c>
      <c r="M357" s="78" t="s">
        <v>0</v>
      </c>
      <c r="N357" s="72">
        <v>7</v>
      </c>
      <c r="O357" s="72">
        <v>6</v>
      </c>
      <c r="P357" s="73">
        <v>6</v>
      </c>
      <c r="Q357" s="74">
        <v>11</v>
      </c>
      <c r="R357" s="74">
        <v>8</v>
      </c>
      <c r="S357" s="74">
        <v>11</v>
      </c>
      <c r="T357" s="34" t="str">
        <f>IF(COUNTIF(B357:S357,"&gt;0")=18,SUM(B357:S357),"")</f>
        <v/>
      </c>
      <c r="U357" s="100">
        <v>39967</v>
      </c>
      <c r="V357" s="39" t="s">
        <v>4</v>
      </c>
      <c r="W357" s="53">
        <v>2</v>
      </c>
      <c r="X357" s="12" t="s">
        <v>429</v>
      </c>
      <c r="Y357" s="11" t="s">
        <v>427</v>
      </c>
      <c r="Z357" s="11">
        <v>810192</v>
      </c>
      <c r="AA357" s="11">
        <v>54</v>
      </c>
      <c r="AB357" s="11" t="s">
        <v>102</v>
      </c>
      <c r="AC357" s="11">
        <v>22</v>
      </c>
      <c r="AD357" s="11">
        <v>54</v>
      </c>
      <c r="AE357" s="11"/>
      <c r="AF357" s="18"/>
    </row>
    <row r="358" spans="1:32" ht="34.5" customHeight="1" thickBot="1">
      <c r="A358">
        <v>344</v>
      </c>
      <c r="B358" s="73">
        <v>6</v>
      </c>
      <c r="C358" s="74">
        <v>7</v>
      </c>
      <c r="D358" s="81" t="s">
        <v>0</v>
      </c>
      <c r="E358" s="72">
        <v>7</v>
      </c>
      <c r="F358" s="72">
        <v>6</v>
      </c>
      <c r="G358" s="72">
        <v>5</v>
      </c>
      <c r="H358" s="72">
        <v>6</v>
      </c>
      <c r="I358" s="73">
        <v>6</v>
      </c>
      <c r="J358" s="75">
        <v>4</v>
      </c>
      <c r="K358" s="71">
        <v>4</v>
      </c>
      <c r="L358" s="71">
        <v>4</v>
      </c>
      <c r="M358" s="73">
        <v>7</v>
      </c>
      <c r="N358" s="73">
        <v>8</v>
      </c>
      <c r="O358" s="74">
        <v>8</v>
      </c>
      <c r="P358" s="75">
        <v>3</v>
      </c>
      <c r="Q358" s="75">
        <v>4</v>
      </c>
      <c r="R358" s="74">
        <v>7</v>
      </c>
      <c r="S358" s="72">
        <v>6</v>
      </c>
      <c r="T358" s="34" t="str">
        <f>IF(COUNTIF(B358:S358,"&gt;0")=18,SUM(B358:S358),"")</f>
        <v/>
      </c>
      <c r="U358" s="100">
        <v>39967</v>
      </c>
      <c r="V358" s="39" t="s">
        <v>4</v>
      </c>
      <c r="W358" s="55">
        <v>3</v>
      </c>
      <c r="X358" s="21" t="s">
        <v>201</v>
      </c>
      <c r="Y358" s="22" t="s">
        <v>14</v>
      </c>
      <c r="Z358" s="22">
        <v>350299</v>
      </c>
      <c r="AA358" s="22">
        <v>29.1</v>
      </c>
      <c r="AB358" s="22" t="s">
        <v>94</v>
      </c>
      <c r="AC358" s="22">
        <v>29</v>
      </c>
      <c r="AD358" s="22">
        <v>29.3</v>
      </c>
      <c r="AE358" s="22"/>
      <c r="AF358" s="23"/>
    </row>
    <row r="359" spans="1:32" ht="34.5" customHeight="1" thickBot="1">
      <c r="A359">
        <v>345</v>
      </c>
      <c r="B359" s="71">
        <v>4</v>
      </c>
      <c r="C359" s="71">
        <v>4</v>
      </c>
      <c r="D359" s="73">
        <v>7</v>
      </c>
      <c r="E359" s="75">
        <v>5</v>
      </c>
      <c r="F359" s="75">
        <v>4</v>
      </c>
      <c r="G359" s="72">
        <v>5</v>
      </c>
      <c r="H359" s="75">
        <v>4</v>
      </c>
      <c r="I359" s="75">
        <v>3</v>
      </c>
      <c r="J359" s="71">
        <v>5</v>
      </c>
      <c r="K359" s="71">
        <v>4</v>
      </c>
      <c r="L359" s="72">
        <v>5</v>
      </c>
      <c r="M359" s="71">
        <v>5</v>
      </c>
      <c r="N359" s="75">
        <v>5</v>
      </c>
      <c r="O359" s="75">
        <v>4</v>
      </c>
      <c r="P359" s="77">
        <v>2</v>
      </c>
      <c r="Q359" s="75">
        <v>4</v>
      </c>
      <c r="R359" s="71">
        <v>4</v>
      </c>
      <c r="S359" s="75">
        <v>4</v>
      </c>
      <c r="T359" s="34">
        <f>IF(COUNTIF(B359:S359,"&gt;0")=18,SUM(B359:S359),"")</f>
        <v>78</v>
      </c>
      <c r="U359" s="100">
        <v>39971</v>
      </c>
      <c r="V359" s="38" t="s">
        <v>433</v>
      </c>
      <c r="W359" s="52">
        <v>1</v>
      </c>
      <c r="X359" s="14" t="s">
        <v>110</v>
      </c>
      <c r="Y359" s="15" t="s">
        <v>14</v>
      </c>
      <c r="Z359" s="15">
        <v>350151</v>
      </c>
      <c r="AA359" s="15">
        <v>7.3</v>
      </c>
      <c r="AB359" s="15" t="s">
        <v>434</v>
      </c>
      <c r="AC359" s="15">
        <v>25</v>
      </c>
      <c r="AD359" s="15">
        <v>7.4</v>
      </c>
      <c r="AE359" s="15"/>
      <c r="AF359" s="16"/>
    </row>
    <row r="360" spans="1:32" ht="34.5" customHeight="1" thickBot="1">
      <c r="A360">
        <v>346</v>
      </c>
      <c r="B360" s="71">
        <v>4</v>
      </c>
      <c r="C360" s="71">
        <v>4</v>
      </c>
      <c r="D360" s="72">
        <v>6</v>
      </c>
      <c r="E360" s="71">
        <v>6</v>
      </c>
      <c r="F360" s="75">
        <v>4</v>
      </c>
      <c r="G360" s="75">
        <v>3</v>
      </c>
      <c r="H360" s="75">
        <v>4</v>
      </c>
      <c r="I360" s="77">
        <v>2</v>
      </c>
      <c r="J360" s="71">
        <v>5</v>
      </c>
      <c r="K360" s="75">
        <v>3</v>
      </c>
      <c r="L360" s="71">
        <v>4</v>
      </c>
      <c r="M360" s="74">
        <v>10</v>
      </c>
      <c r="N360" s="71">
        <v>6</v>
      </c>
      <c r="O360" s="77">
        <v>3</v>
      </c>
      <c r="P360" s="72">
        <v>5</v>
      </c>
      <c r="Q360" s="75">
        <v>4</v>
      </c>
      <c r="R360" s="77">
        <v>2</v>
      </c>
      <c r="S360" s="72">
        <v>6</v>
      </c>
      <c r="T360" s="34">
        <f>IF(COUNTIF(B360:S360,"&gt;0")=18,SUM(B360:S360),"")</f>
        <v>81</v>
      </c>
      <c r="U360" s="100">
        <v>39971</v>
      </c>
      <c r="V360" s="38" t="s">
        <v>433</v>
      </c>
      <c r="W360" s="53">
        <v>2</v>
      </c>
      <c r="X360" s="12" t="s">
        <v>50</v>
      </c>
      <c r="Y360" s="11" t="s">
        <v>14</v>
      </c>
      <c r="Z360" s="11">
        <v>350042</v>
      </c>
      <c r="AA360" s="11">
        <v>10.1</v>
      </c>
      <c r="AB360" s="11" t="s">
        <v>435</v>
      </c>
      <c r="AC360" s="11">
        <v>25</v>
      </c>
      <c r="AD360" s="11">
        <v>10.1</v>
      </c>
      <c r="AE360" s="11"/>
      <c r="AF360" s="18"/>
    </row>
    <row r="361" spans="1:32" ht="34.5" customHeight="1" thickBot="1">
      <c r="A361">
        <v>347</v>
      </c>
      <c r="B361" s="71">
        <v>4</v>
      </c>
      <c r="C361" s="75">
        <v>3</v>
      </c>
      <c r="D361" s="71">
        <v>5</v>
      </c>
      <c r="E361" s="75">
        <v>5</v>
      </c>
      <c r="F361" s="77">
        <v>3</v>
      </c>
      <c r="G361" s="75">
        <v>3</v>
      </c>
      <c r="H361" s="71">
        <v>5</v>
      </c>
      <c r="I361" s="75">
        <v>3</v>
      </c>
      <c r="J361" s="71">
        <v>5</v>
      </c>
      <c r="K361" s="75">
        <v>3</v>
      </c>
      <c r="L361" s="71">
        <v>4</v>
      </c>
      <c r="M361" s="73">
        <v>7</v>
      </c>
      <c r="N361" s="72">
        <v>7</v>
      </c>
      <c r="O361" s="72">
        <v>6</v>
      </c>
      <c r="P361" s="71">
        <v>4</v>
      </c>
      <c r="Q361" s="75">
        <v>4</v>
      </c>
      <c r="R361" s="71">
        <v>4</v>
      </c>
      <c r="S361" s="75">
        <v>4</v>
      </c>
      <c r="T361" s="34">
        <f>IF(COUNTIF(B361:S361,"&gt;0")=18,SUM(B361:S361),"")</f>
        <v>79</v>
      </c>
      <c r="U361" s="100">
        <v>39971</v>
      </c>
      <c r="V361" s="38" t="s">
        <v>433</v>
      </c>
      <c r="W361" s="54">
        <v>3</v>
      </c>
      <c r="X361" s="10" t="s">
        <v>28</v>
      </c>
      <c r="Y361" s="9" t="s">
        <v>14</v>
      </c>
      <c r="Z361" s="9">
        <v>350233</v>
      </c>
      <c r="AA361" s="9">
        <v>12.8</v>
      </c>
      <c r="AB361" s="9" t="s">
        <v>436</v>
      </c>
      <c r="AC361" s="9">
        <v>24</v>
      </c>
      <c r="AD361" s="9">
        <v>12.8</v>
      </c>
      <c r="AE361" s="9"/>
      <c r="AF361" s="20"/>
    </row>
    <row r="362" spans="1:32" ht="34.5" customHeight="1" thickBot="1">
      <c r="A362">
        <v>348</v>
      </c>
      <c r="B362" s="75">
        <v>3</v>
      </c>
      <c r="C362" s="72">
        <v>5</v>
      </c>
      <c r="D362" s="73">
        <v>7</v>
      </c>
      <c r="E362" s="73">
        <v>8</v>
      </c>
      <c r="F362" s="71">
        <v>5</v>
      </c>
      <c r="G362" s="75">
        <v>3</v>
      </c>
      <c r="H362" s="75">
        <v>4</v>
      </c>
      <c r="I362" s="75">
        <v>3</v>
      </c>
      <c r="J362" s="75">
        <v>4</v>
      </c>
      <c r="K362" s="75">
        <v>3</v>
      </c>
      <c r="L362" s="71">
        <v>4</v>
      </c>
      <c r="M362" s="74">
        <v>8</v>
      </c>
      <c r="N362" s="71">
        <v>6</v>
      </c>
      <c r="O362" s="75">
        <v>4</v>
      </c>
      <c r="P362" s="73">
        <v>6</v>
      </c>
      <c r="Q362" s="75">
        <v>4</v>
      </c>
      <c r="R362" s="75">
        <v>3</v>
      </c>
      <c r="S362" s="72">
        <v>6</v>
      </c>
      <c r="T362" s="34">
        <f>IF(COUNTIF(B362:S362,"&gt;0")=18,SUM(B362:S362),"")</f>
        <v>86</v>
      </c>
      <c r="U362" s="100">
        <v>39971</v>
      </c>
      <c r="V362" s="38" t="s">
        <v>433</v>
      </c>
      <c r="W362" s="53">
        <v>4</v>
      </c>
      <c r="X362" s="12" t="s">
        <v>18</v>
      </c>
      <c r="Y362" s="11" t="s">
        <v>14</v>
      </c>
      <c r="Z362" s="11">
        <v>350462</v>
      </c>
      <c r="AA362" s="11">
        <v>12.3</v>
      </c>
      <c r="AB362" s="11" t="s">
        <v>437</v>
      </c>
      <c r="AC362" s="11">
        <v>21</v>
      </c>
      <c r="AD362" s="11">
        <v>12.4</v>
      </c>
      <c r="AE362" s="11"/>
      <c r="AF362" s="18"/>
    </row>
    <row r="363" spans="1:32" ht="34.5" customHeight="1" thickBot="1">
      <c r="A363">
        <v>349</v>
      </c>
      <c r="B363" s="72">
        <v>5</v>
      </c>
      <c r="C363" s="72">
        <v>5</v>
      </c>
      <c r="D363" s="81" t="s">
        <v>0</v>
      </c>
      <c r="E363" s="75">
        <v>5</v>
      </c>
      <c r="F363" s="75">
        <v>4</v>
      </c>
      <c r="G363" s="81" t="s">
        <v>0</v>
      </c>
      <c r="H363" s="75">
        <v>4</v>
      </c>
      <c r="I363" s="71">
        <v>4</v>
      </c>
      <c r="J363" s="71">
        <v>5</v>
      </c>
      <c r="K363" s="75">
        <v>3</v>
      </c>
      <c r="L363" s="72">
        <v>5</v>
      </c>
      <c r="M363" s="78" t="s">
        <v>0</v>
      </c>
      <c r="N363" s="71">
        <v>6</v>
      </c>
      <c r="O363" s="72">
        <v>6</v>
      </c>
      <c r="P363" s="71">
        <v>4</v>
      </c>
      <c r="Q363" s="75">
        <v>4</v>
      </c>
      <c r="R363" s="72">
        <v>5</v>
      </c>
      <c r="S363" s="75">
        <v>4</v>
      </c>
      <c r="T363" s="34" t="str">
        <f>IF(COUNTIF(B363:S363,"&gt;0")=18,SUM(B363:S363),"")</f>
        <v/>
      </c>
      <c r="U363" s="100">
        <v>39971</v>
      </c>
      <c r="V363" s="38" t="s">
        <v>433</v>
      </c>
      <c r="W363" s="54">
        <v>5</v>
      </c>
      <c r="X363" s="10" t="s">
        <v>24</v>
      </c>
      <c r="Y363" s="9" t="s">
        <v>14</v>
      </c>
      <c r="Z363" s="9">
        <v>350112</v>
      </c>
      <c r="AA363" s="9">
        <v>13</v>
      </c>
      <c r="AB363" s="9" t="s">
        <v>115</v>
      </c>
      <c r="AC363" s="9">
        <v>16</v>
      </c>
      <c r="AD363" s="9">
        <v>13.1</v>
      </c>
      <c r="AE363" s="9"/>
      <c r="AF363" s="20"/>
    </row>
    <row r="364" spans="1:32" ht="34.5" customHeight="1" thickBot="1">
      <c r="A364">
        <v>350</v>
      </c>
      <c r="B364" s="71">
        <v>4</v>
      </c>
      <c r="C364" s="75">
        <v>3</v>
      </c>
      <c r="D364" s="73">
        <v>7</v>
      </c>
      <c r="E364" s="72">
        <v>7</v>
      </c>
      <c r="F364" s="73">
        <v>7</v>
      </c>
      <c r="G364" s="71">
        <v>4</v>
      </c>
      <c r="H364" s="75">
        <v>4</v>
      </c>
      <c r="I364" s="71">
        <v>4</v>
      </c>
      <c r="J364" s="72">
        <v>6</v>
      </c>
      <c r="K364" s="75">
        <v>3</v>
      </c>
      <c r="L364" s="71">
        <v>4</v>
      </c>
      <c r="M364" s="78" t="s">
        <v>0</v>
      </c>
      <c r="N364" s="71">
        <v>6</v>
      </c>
      <c r="O364" s="75">
        <v>4</v>
      </c>
      <c r="P364" s="72">
        <v>5</v>
      </c>
      <c r="Q364" s="71">
        <v>5</v>
      </c>
      <c r="R364" s="74">
        <v>7</v>
      </c>
      <c r="S364" s="71">
        <v>5</v>
      </c>
      <c r="T364" s="34" t="str">
        <f>IF(COUNTIF(B364:S364,"&gt;0")=18,SUM(B364:S364),"")</f>
        <v/>
      </c>
      <c r="U364" s="100">
        <v>39971</v>
      </c>
      <c r="V364" s="38" t="s">
        <v>433</v>
      </c>
      <c r="W364" s="53">
        <v>6</v>
      </c>
      <c r="X364" s="12" t="s">
        <v>20</v>
      </c>
      <c r="Y364" s="11" t="s">
        <v>14</v>
      </c>
      <c r="Z364" s="11">
        <v>350771</v>
      </c>
      <c r="AA364" s="11">
        <v>21.5</v>
      </c>
      <c r="AB364" s="11" t="s">
        <v>438</v>
      </c>
      <c r="AC364" s="11">
        <v>15</v>
      </c>
      <c r="AD364" s="11">
        <v>21.5</v>
      </c>
      <c r="AE364" s="11"/>
      <c r="AF364" s="18"/>
    </row>
    <row r="365" spans="1:32" ht="34.5" customHeight="1" thickBot="1">
      <c r="A365">
        <v>351</v>
      </c>
      <c r="B365" s="73">
        <v>6</v>
      </c>
      <c r="C365" s="72">
        <v>5</v>
      </c>
      <c r="D365" s="74">
        <v>8</v>
      </c>
      <c r="E365" s="72">
        <v>7</v>
      </c>
      <c r="F365" s="71">
        <v>5</v>
      </c>
      <c r="G365" s="73">
        <v>6</v>
      </c>
      <c r="H365" s="77">
        <v>3</v>
      </c>
      <c r="I365" s="81" t="s">
        <v>0</v>
      </c>
      <c r="J365" s="72">
        <v>6</v>
      </c>
      <c r="K365" s="71">
        <v>4</v>
      </c>
      <c r="L365" s="75">
        <v>3</v>
      </c>
      <c r="M365" s="73">
        <v>7</v>
      </c>
      <c r="N365" s="71">
        <v>6</v>
      </c>
      <c r="O365" s="71">
        <v>5</v>
      </c>
      <c r="P365" s="71">
        <v>4</v>
      </c>
      <c r="Q365" s="75">
        <v>4</v>
      </c>
      <c r="R365" s="71">
        <v>4</v>
      </c>
      <c r="S365" s="71">
        <v>5</v>
      </c>
      <c r="T365" s="34" t="str">
        <f>IF(COUNTIF(B365:S365,"&gt;0")=18,SUM(B365:S365),"")</f>
        <v/>
      </c>
      <c r="U365" s="100">
        <v>39971</v>
      </c>
      <c r="V365" s="38" t="s">
        <v>433</v>
      </c>
      <c r="W365" s="54">
        <v>7</v>
      </c>
      <c r="X365" s="10" t="s">
        <v>62</v>
      </c>
      <c r="Y365" s="9" t="s">
        <v>14</v>
      </c>
      <c r="Z365" s="9">
        <v>350639</v>
      </c>
      <c r="AA365" s="9">
        <v>24.7</v>
      </c>
      <c r="AB365" s="9" t="s">
        <v>439</v>
      </c>
      <c r="AC365" s="9">
        <v>14</v>
      </c>
      <c r="AD365" s="9">
        <v>24.7</v>
      </c>
      <c r="AE365" s="9"/>
      <c r="AF365" s="20"/>
    </row>
    <row r="366" spans="1:32" ht="34.5" customHeight="1" thickBot="1">
      <c r="A366">
        <v>352</v>
      </c>
      <c r="B366" s="72">
        <v>5</v>
      </c>
      <c r="C366" s="71">
        <v>4</v>
      </c>
      <c r="D366" s="72">
        <v>6</v>
      </c>
      <c r="E366" s="75">
        <v>5</v>
      </c>
      <c r="F366" s="75">
        <v>4</v>
      </c>
      <c r="G366" s="72">
        <v>5</v>
      </c>
      <c r="H366" s="75">
        <v>4</v>
      </c>
      <c r="I366" s="72">
        <v>5</v>
      </c>
      <c r="J366" s="74">
        <v>9</v>
      </c>
      <c r="K366" s="71">
        <v>4</v>
      </c>
      <c r="L366" s="71">
        <v>4</v>
      </c>
      <c r="M366" s="73">
        <v>7</v>
      </c>
      <c r="N366" s="72">
        <v>7</v>
      </c>
      <c r="O366" s="75">
        <v>4</v>
      </c>
      <c r="P366" s="71">
        <v>4</v>
      </c>
      <c r="Q366" s="71">
        <v>5</v>
      </c>
      <c r="R366" s="72">
        <v>5</v>
      </c>
      <c r="S366" s="71">
        <v>5</v>
      </c>
      <c r="T366" s="34">
        <f>IF(COUNTIF(B366:S366,"&gt;0")=18,SUM(B366:S366),"")</f>
        <v>92</v>
      </c>
      <c r="U366" s="100">
        <v>39971</v>
      </c>
      <c r="V366" s="38" t="s">
        <v>433</v>
      </c>
      <c r="W366" s="53">
        <v>8</v>
      </c>
      <c r="X366" s="12" t="s">
        <v>440</v>
      </c>
      <c r="Y366" s="11" t="s">
        <v>92</v>
      </c>
      <c r="Z366" s="11">
        <v>610970</v>
      </c>
      <c r="AA366" s="11">
        <v>14</v>
      </c>
      <c r="AB366" s="11" t="s">
        <v>441</v>
      </c>
      <c r="AC366" s="11">
        <v>14</v>
      </c>
      <c r="AD366" s="11">
        <v>14.1</v>
      </c>
      <c r="AE366" s="11"/>
      <c r="AF366" s="18"/>
    </row>
    <row r="367" spans="1:32" ht="34.5" customHeight="1" thickBot="1">
      <c r="A367">
        <v>353</v>
      </c>
      <c r="B367" s="75">
        <v>3</v>
      </c>
      <c r="C367" s="71">
        <v>4</v>
      </c>
      <c r="D367" s="73">
        <v>7</v>
      </c>
      <c r="E367" s="75">
        <v>5</v>
      </c>
      <c r="F367" s="75">
        <v>4</v>
      </c>
      <c r="G367" s="72">
        <v>5</v>
      </c>
      <c r="H367" s="71">
        <v>5</v>
      </c>
      <c r="I367" s="72">
        <v>5</v>
      </c>
      <c r="J367" s="73">
        <v>7</v>
      </c>
      <c r="K367" s="71">
        <v>4</v>
      </c>
      <c r="L367" s="72">
        <v>5</v>
      </c>
      <c r="M367" s="78" t="s">
        <v>0</v>
      </c>
      <c r="N367" s="73">
        <v>8</v>
      </c>
      <c r="O367" s="72">
        <v>6</v>
      </c>
      <c r="P367" s="78" t="s">
        <v>0</v>
      </c>
      <c r="Q367" s="75">
        <v>4</v>
      </c>
      <c r="R367" s="71">
        <v>4</v>
      </c>
      <c r="S367" s="71">
        <v>5</v>
      </c>
      <c r="T367" s="34" t="str">
        <f>IF(COUNTIF(B367:S367,"&gt;0")=18,SUM(B367:S367),"")</f>
        <v/>
      </c>
      <c r="U367" s="100">
        <v>39971</v>
      </c>
      <c r="V367" s="38" t="s">
        <v>433</v>
      </c>
      <c r="W367" s="54">
        <v>9</v>
      </c>
      <c r="X367" s="10" t="s">
        <v>442</v>
      </c>
      <c r="Y367" s="9" t="s">
        <v>14</v>
      </c>
      <c r="Z367" s="9">
        <v>350075</v>
      </c>
      <c r="AA367" s="9">
        <v>18.399999999999999</v>
      </c>
      <c r="AB367" s="9" t="s">
        <v>443</v>
      </c>
      <c r="AC367" s="9">
        <v>13</v>
      </c>
      <c r="AD367" s="9">
        <v>18.5</v>
      </c>
      <c r="AE367" s="9"/>
      <c r="AF367" s="20"/>
    </row>
    <row r="368" spans="1:32" ht="34.5" customHeight="1" thickBot="1">
      <c r="A368">
        <v>354</v>
      </c>
      <c r="B368" s="72">
        <v>5</v>
      </c>
      <c r="C368" s="71">
        <v>4</v>
      </c>
      <c r="D368" s="81" t="s">
        <v>0</v>
      </c>
      <c r="E368" s="71">
        <v>6</v>
      </c>
      <c r="F368" s="72">
        <v>6</v>
      </c>
      <c r="G368" s="71">
        <v>4</v>
      </c>
      <c r="H368" s="75">
        <v>4</v>
      </c>
      <c r="I368" s="72">
        <v>5</v>
      </c>
      <c r="J368" s="73">
        <v>7</v>
      </c>
      <c r="K368" s="75">
        <v>3</v>
      </c>
      <c r="L368" s="72">
        <v>5</v>
      </c>
      <c r="M368" s="73">
        <v>7</v>
      </c>
      <c r="N368" s="75">
        <v>5</v>
      </c>
      <c r="O368" s="78" t="s">
        <v>0</v>
      </c>
      <c r="P368" s="78" t="s">
        <v>0</v>
      </c>
      <c r="Q368" s="71">
        <v>5</v>
      </c>
      <c r="R368" s="72">
        <v>5</v>
      </c>
      <c r="S368" s="75">
        <v>4</v>
      </c>
      <c r="T368" s="34" t="str">
        <f>IF(COUNTIF(B368:S368,"&gt;0")=18,SUM(B368:S368),"")</f>
        <v/>
      </c>
      <c r="U368" s="100">
        <v>39971</v>
      </c>
      <c r="V368" s="38" t="s">
        <v>433</v>
      </c>
      <c r="W368" s="53">
        <v>10</v>
      </c>
      <c r="X368" s="12" t="s">
        <v>182</v>
      </c>
      <c r="Y368" s="11" t="s">
        <v>14</v>
      </c>
      <c r="Z368" s="11">
        <v>350770</v>
      </c>
      <c r="AA368" s="11">
        <v>24.1</v>
      </c>
      <c r="AB368" s="11" t="s">
        <v>444</v>
      </c>
      <c r="AC368" s="11">
        <v>12</v>
      </c>
      <c r="AD368" s="11">
        <v>24.2</v>
      </c>
      <c r="AE368" s="11"/>
      <c r="AF368" s="18"/>
    </row>
    <row r="369" spans="1:32" ht="34.5" customHeight="1" thickBot="1">
      <c r="A369">
        <v>355</v>
      </c>
      <c r="B369" s="71">
        <v>4</v>
      </c>
      <c r="C369" s="73">
        <v>6</v>
      </c>
      <c r="D369" s="74">
        <v>8</v>
      </c>
      <c r="E369" s="72">
        <v>7</v>
      </c>
      <c r="F369" s="72">
        <v>6</v>
      </c>
      <c r="G369" s="71">
        <v>4</v>
      </c>
      <c r="H369" s="71">
        <v>5</v>
      </c>
      <c r="I369" s="71">
        <v>4</v>
      </c>
      <c r="J369" s="71">
        <v>5</v>
      </c>
      <c r="K369" s="72">
        <v>5</v>
      </c>
      <c r="L369" s="75">
        <v>3</v>
      </c>
      <c r="M369" s="73">
        <v>7</v>
      </c>
      <c r="N369" s="71">
        <v>6</v>
      </c>
      <c r="O369" s="75">
        <v>4</v>
      </c>
      <c r="P369" s="78" t="s">
        <v>0</v>
      </c>
      <c r="Q369" s="73">
        <v>7</v>
      </c>
      <c r="R369" s="73">
        <v>6</v>
      </c>
      <c r="S369" s="75">
        <v>4</v>
      </c>
      <c r="T369" s="34" t="str">
        <f>IF(COUNTIF(B369:S369,"&gt;0")=18,SUM(B369:S369),"")</f>
        <v/>
      </c>
      <c r="U369" s="100">
        <v>39971</v>
      </c>
      <c r="V369" s="38" t="s">
        <v>433</v>
      </c>
      <c r="W369" s="54">
        <v>11</v>
      </c>
      <c r="X369" s="10" t="s">
        <v>222</v>
      </c>
      <c r="Y369" s="9" t="s">
        <v>14</v>
      </c>
      <c r="Z369" s="9">
        <v>350239</v>
      </c>
      <c r="AA369" s="9">
        <v>17.100000000000001</v>
      </c>
      <c r="AB369" s="9" t="s">
        <v>445</v>
      </c>
      <c r="AC369" s="9">
        <v>12</v>
      </c>
      <c r="AD369" s="9">
        <v>17.2</v>
      </c>
      <c r="AE369" s="9"/>
      <c r="AF369" s="20"/>
    </row>
    <row r="370" spans="1:32" ht="34.5" customHeight="1" thickBot="1">
      <c r="A370">
        <v>356</v>
      </c>
      <c r="B370" s="71">
        <v>4</v>
      </c>
      <c r="C370" s="71">
        <v>4</v>
      </c>
      <c r="D370" s="72">
        <v>6</v>
      </c>
      <c r="E370" s="73">
        <v>8</v>
      </c>
      <c r="F370" s="73">
        <v>7</v>
      </c>
      <c r="G370" s="71">
        <v>4</v>
      </c>
      <c r="H370" s="75">
        <v>4</v>
      </c>
      <c r="I370" s="71">
        <v>4</v>
      </c>
      <c r="J370" s="73">
        <v>7</v>
      </c>
      <c r="K370" s="75">
        <v>3</v>
      </c>
      <c r="L370" s="72">
        <v>5</v>
      </c>
      <c r="M370" s="73">
        <v>7</v>
      </c>
      <c r="N370" s="71">
        <v>6</v>
      </c>
      <c r="O370" s="73">
        <v>7</v>
      </c>
      <c r="P370" s="72">
        <v>5</v>
      </c>
      <c r="Q370" s="71">
        <v>5</v>
      </c>
      <c r="R370" s="71">
        <v>4</v>
      </c>
      <c r="S370" s="71">
        <v>5</v>
      </c>
      <c r="T370" s="34">
        <f>IF(COUNTIF(B370:S370,"&gt;0")=18,SUM(B370:S370),"")</f>
        <v>95</v>
      </c>
      <c r="U370" s="100">
        <v>39971</v>
      </c>
      <c r="V370" s="38" t="s">
        <v>433</v>
      </c>
      <c r="W370" s="53">
        <v>12</v>
      </c>
      <c r="X370" s="12" t="s">
        <v>39</v>
      </c>
      <c r="Y370" s="11" t="s">
        <v>14</v>
      </c>
      <c r="Z370" s="11">
        <v>350786</v>
      </c>
      <c r="AA370" s="11">
        <v>25.2</v>
      </c>
      <c r="AB370" s="11" t="s">
        <v>446</v>
      </c>
      <c r="AC370" s="11">
        <v>12</v>
      </c>
      <c r="AD370" s="11">
        <v>25.2</v>
      </c>
      <c r="AE370" s="11"/>
      <c r="AF370" s="18"/>
    </row>
    <row r="371" spans="1:32" ht="34.5" customHeight="1" thickBot="1">
      <c r="A371">
        <v>357</v>
      </c>
      <c r="B371" s="71">
        <v>4</v>
      </c>
      <c r="C371" s="73">
        <v>6</v>
      </c>
      <c r="D371" s="73">
        <v>7</v>
      </c>
      <c r="E371" s="71">
        <v>6</v>
      </c>
      <c r="F371" s="72">
        <v>6</v>
      </c>
      <c r="G371" s="75">
        <v>3</v>
      </c>
      <c r="H371" s="73">
        <v>7</v>
      </c>
      <c r="I371" s="74">
        <v>8</v>
      </c>
      <c r="J371" s="72">
        <v>6</v>
      </c>
      <c r="K371" s="75">
        <v>3</v>
      </c>
      <c r="L371" s="74">
        <v>8</v>
      </c>
      <c r="M371" s="72">
        <v>6</v>
      </c>
      <c r="N371" s="74">
        <v>11</v>
      </c>
      <c r="O371" s="75">
        <v>4</v>
      </c>
      <c r="P371" s="73">
        <v>6</v>
      </c>
      <c r="Q371" s="75">
        <v>4</v>
      </c>
      <c r="R371" s="71">
        <v>4</v>
      </c>
      <c r="S371" s="72">
        <v>6</v>
      </c>
      <c r="T371" s="34">
        <f>IF(COUNTIF(B371:S371,"&gt;0")=18,SUM(B371:S371),"")</f>
        <v>105</v>
      </c>
      <c r="U371" s="100">
        <v>39971</v>
      </c>
      <c r="V371" s="38" t="s">
        <v>433</v>
      </c>
      <c r="W371" s="54">
        <v>13</v>
      </c>
      <c r="X371" s="10" t="s">
        <v>68</v>
      </c>
      <c r="Y371" s="9" t="s">
        <v>14</v>
      </c>
      <c r="Z371" s="9">
        <v>350600</v>
      </c>
      <c r="AA371" s="9">
        <v>21.3</v>
      </c>
      <c r="AB371" s="9" t="s">
        <v>447</v>
      </c>
      <c r="AC371" s="9">
        <v>11</v>
      </c>
      <c r="AD371" s="9">
        <v>21.4</v>
      </c>
      <c r="AE371" s="9"/>
      <c r="AF371" s="20"/>
    </row>
    <row r="372" spans="1:32" ht="34.5" customHeight="1" thickBot="1">
      <c r="A372">
        <v>358</v>
      </c>
      <c r="B372" s="71">
        <v>4</v>
      </c>
      <c r="C372" s="71">
        <v>4</v>
      </c>
      <c r="D372" s="74">
        <v>9</v>
      </c>
      <c r="E372" s="71">
        <v>6</v>
      </c>
      <c r="F372" s="71">
        <v>5</v>
      </c>
      <c r="G372" s="71">
        <v>4</v>
      </c>
      <c r="H372" s="72">
        <v>6</v>
      </c>
      <c r="I372" s="72">
        <v>5</v>
      </c>
      <c r="J372" s="74">
        <v>9</v>
      </c>
      <c r="K372" s="71">
        <v>4</v>
      </c>
      <c r="L372" s="72">
        <v>5</v>
      </c>
      <c r="M372" s="73">
        <v>7</v>
      </c>
      <c r="N372" s="71">
        <v>6</v>
      </c>
      <c r="O372" s="71">
        <v>5</v>
      </c>
      <c r="P372" s="72">
        <v>5</v>
      </c>
      <c r="Q372" s="75">
        <v>4</v>
      </c>
      <c r="R372" s="72">
        <v>5</v>
      </c>
      <c r="S372" s="71">
        <v>5</v>
      </c>
      <c r="T372" s="34">
        <f>IF(COUNTIF(B372:S372,"&gt;0")=18,SUM(B372:S372),"")</f>
        <v>98</v>
      </c>
      <c r="U372" s="100">
        <v>39971</v>
      </c>
      <c r="V372" s="38" t="s">
        <v>433</v>
      </c>
      <c r="W372" s="53">
        <v>14</v>
      </c>
      <c r="X372" s="12" t="s">
        <v>26</v>
      </c>
      <c r="Y372" s="11" t="s">
        <v>14</v>
      </c>
      <c r="Z372" s="11">
        <v>350494</v>
      </c>
      <c r="AA372" s="11">
        <v>20.7</v>
      </c>
      <c r="AB372" s="11" t="s">
        <v>448</v>
      </c>
      <c r="AC372" s="11">
        <v>11</v>
      </c>
      <c r="AD372" s="11">
        <v>20.8</v>
      </c>
      <c r="AE372" s="11"/>
      <c r="AF372" s="18"/>
    </row>
    <row r="373" spans="1:32" ht="34.5" customHeight="1" thickBot="1">
      <c r="A373">
        <v>359</v>
      </c>
      <c r="B373" s="75">
        <v>3</v>
      </c>
      <c r="C373" s="72">
        <v>5</v>
      </c>
      <c r="D373" s="73">
        <v>7</v>
      </c>
      <c r="E373" s="74">
        <v>9</v>
      </c>
      <c r="F373" s="71">
        <v>5</v>
      </c>
      <c r="G373" s="71">
        <v>4</v>
      </c>
      <c r="H373" s="72">
        <v>6</v>
      </c>
      <c r="I373" s="75">
        <v>3</v>
      </c>
      <c r="J373" s="71">
        <v>5</v>
      </c>
      <c r="K373" s="71">
        <v>4</v>
      </c>
      <c r="L373" s="73">
        <v>6</v>
      </c>
      <c r="M373" s="72">
        <v>6</v>
      </c>
      <c r="N373" s="72">
        <v>7</v>
      </c>
      <c r="O373" s="72">
        <v>6</v>
      </c>
      <c r="P373" s="72">
        <v>5</v>
      </c>
      <c r="Q373" s="73">
        <v>7</v>
      </c>
      <c r="R373" s="72">
        <v>5</v>
      </c>
      <c r="S373" s="71">
        <v>5</v>
      </c>
      <c r="T373" s="34">
        <f>IF(COUNTIF(B373:S373,"&gt;0")=18,SUM(B373:S373),"")</f>
        <v>98</v>
      </c>
      <c r="U373" s="100">
        <v>39971</v>
      </c>
      <c r="V373" s="38" t="s">
        <v>433</v>
      </c>
      <c r="W373" s="54">
        <v>15</v>
      </c>
      <c r="X373" s="10" t="s">
        <v>22</v>
      </c>
      <c r="Y373" s="9" t="s">
        <v>14</v>
      </c>
      <c r="Z373" s="9">
        <v>350779</v>
      </c>
      <c r="AA373" s="9">
        <v>22.1</v>
      </c>
      <c r="AB373" s="9" t="s">
        <v>449</v>
      </c>
      <c r="AC373" s="9">
        <v>9</v>
      </c>
      <c r="AD373" s="9">
        <v>22.2</v>
      </c>
      <c r="AE373" s="9"/>
      <c r="AF373" s="20"/>
    </row>
    <row r="374" spans="1:32" ht="34.5" customHeight="1" thickBot="1">
      <c r="A374">
        <v>360</v>
      </c>
      <c r="B374" s="72">
        <v>5</v>
      </c>
      <c r="C374" s="72">
        <v>5</v>
      </c>
      <c r="D374" s="74">
        <v>9</v>
      </c>
      <c r="E374" s="72">
        <v>7</v>
      </c>
      <c r="F374" s="71">
        <v>5</v>
      </c>
      <c r="G374" s="73">
        <v>6</v>
      </c>
      <c r="H374" s="71">
        <v>5</v>
      </c>
      <c r="I374" s="71">
        <v>4</v>
      </c>
      <c r="J374" s="71">
        <v>5</v>
      </c>
      <c r="K374" s="74">
        <v>8</v>
      </c>
      <c r="L374" s="72">
        <v>5</v>
      </c>
      <c r="M374" s="78" t="s">
        <v>0</v>
      </c>
      <c r="N374" s="74">
        <v>9</v>
      </c>
      <c r="O374" s="72">
        <v>6</v>
      </c>
      <c r="P374" s="78" t="s">
        <v>0</v>
      </c>
      <c r="Q374" s="75">
        <v>4</v>
      </c>
      <c r="R374" s="72">
        <v>5</v>
      </c>
      <c r="S374" s="71">
        <v>5</v>
      </c>
      <c r="T374" s="34" t="str">
        <f>IF(COUNTIF(B374:S374,"&gt;0")=18,SUM(B374:S374),"")</f>
        <v/>
      </c>
      <c r="U374" s="100">
        <v>39971</v>
      </c>
      <c r="V374" s="38" t="s">
        <v>433</v>
      </c>
      <c r="W374" s="56">
        <v>16</v>
      </c>
      <c r="X374" s="27" t="s">
        <v>132</v>
      </c>
      <c r="Y374" s="28" t="s">
        <v>14</v>
      </c>
      <c r="Z374" s="28">
        <v>350471</v>
      </c>
      <c r="AA374" s="28">
        <v>24.2</v>
      </c>
      <c r="AB374" s="28" t="s">
        <v>450</v>
      </c>
      <c r="AC374" s="28">
        <v>7</v>
      </c>
      <c r="AD374" s="28">
        <v>24.3</v>
      </c>
      <c r="AE374" s="28"/>
      <c r="AF374" s="31"/>
    </row>
    <row r="375" spans="1:32" ht="34.5" customHeight="1" thickBot="1">
      <c r="A375">
        <v>361</v>
      </c>
      <c r="B375" s="71">
        <v>4</v>
      </c>
      <c r="C375" s="73">
        <v>6</v>
      </c>
      <c r="D375" s="73">
        <v>7</v>
      </c>
      <c r="E375" s="71">
        <v>6</v>
      </c>
      <c r="F375" s="72">
        <v>6</v>
      </c>
      <c r="G375" s="72">
        <v>5</v>
      </c>
      <c r="H375" s="75">
        <v>4</v>
      </c>
      <c r="I375" s="71">
        <v>4</v>
      </c>
      <c r="J375" s="75">
        <v>4</v>
      </c>
      <c r="K375" s="73">
        <v>6</v>
      </c>
      <c r="L375" s="73">
        <v>6</v>
      </c>
      <c r="M375" s="73">
        <v>7</v>
      </c>
      <c r="N375" s="77">
        <v>4</v>
      </c>
      <c r="O375" s="72">
        <v>6</v>
      </c>
      <c r="P375" s="73">
        <v>6</v>
      </c>
      <c r="Q375" s="75">
        <v>4</v>
      </c>
      <c r="R375" s="72">
        <v>5</v>
      </c>
      <c r="S375" s="71">
        <v>5</v>
      </c>
      <c r="T375" s="34">
        <f>IF(COUNTIF(B375:S375,"&gt;0")=18,SUM(B375:S375),"")</f>
        <v>95</v>
      </c>
      <c r="U375" s="100">
        <v>39971</v>
      </c>
      <c r="V375" s="38" t="s">
        <v>433</v>
      </c>
      <c r="W375" s="52">
        <v>1</v>
      </c>
      <c r="X375" s="14" t="s">
        <v>141</v>
      </c>
      <c r="Y375" s="15" t="s">
        <v>14</v>
      </c>
      <c r="Z375" s="15">
        <v>350510</v>
      </c>
      <c r="AA375" s="15">
        <v>28.3</v>
      </c>
      <c r="AB375" s="15" t="s">
        <v>451</v>
      </c>
      <c r="AC375" s="15">
        <v>13</v>
      </c>
      <c r="AD375" s="15">
        <v>27.3</v>
      </c>
      <c r="AE375" s="15"/>
      <c r="AF375" s="16"/>
    </row>
    <row r="376" spans="1:32" ht="34.5" customHeight="1" thickBot="1">
      <c r="A376">
        <v>362</v>
      </c>
      <c r="B376" s="71">
        <v>4</v>
      </c>
      <c r="C376" s="72">
        <v>5</v>
      </c>
      <c r="D376" s="81" t="s">
        <v>0</v>
      </c>
      <c r="E376" s="73">
        <v>8</v>
      </c>
      <c r="F376" s="71">
        <v>5</v>
      </c>
      <c r="G376" s="73">
        <v>6</v>
      </c>
      <c r="H376" s="75">
        <v>4</v>
      </c>
      <c r="I376" s="71">
        <v>4</v>
      </c>
      <c r="J376" s="72">
        <v>6</v>
      </c>
      <c r="K376" s="72">
        <v>5</v>
      </c>
      <c r="L376" s="72">
        <v>5</v>
      </c>
      <c r="M376" s="74">
        <v>8</v>
      </c>
      <c r="N376" s="71">
        <v>6</v>
      </c>
      <c r="O376" s="75">
        <v>4</v>
      </c>
      <c r="P376" s="73">
        <v>6</v>
      </c>
      <c r="Q376" s="75">
        <v>4</v>
      </c>
      <c r="R376" s="71">
        <v>4</v>
      </c>
      <c r="S376" s="74">
        <v>9</v>
      </c>
      <c r="T376" s="34" t="str">
        <f>IF(COUNTIF(B376:S376,"&gt;0")=18,SUM(B376:S376),"")</f>
        <v/>
      </c>
      <c r="U376" s="100">
        <v>39971</v>
      </c>
      <c r="V376" s="38" t="s">
        <v>433</v>
      </c>
      <c r="W376" s="53">
        <v>2</v>
      </c>
      <c r="X376" s="12" t="s">
        <v>30</v>
      </c>
      <c r="Y376" s="11" t="s">
        <v>14</v>
      </c>
      <c r="Z376" s="11">
        <v>350608</v>
      </c>
      <c r="AA376" s="11">
        <v>32.799999999999997</v>
      </c>
      <c r="AB376" s="11" t="s">
        <v>452</v>
      </c>
      <c r="AC376" s="11">
        <v>11</v>
      </c>
      <c r="AD376" s="11">
        <v>31.8</v>
      </c>
      <c r="AE376" s="11"/>
      <c r="AF376" s="18"/>
    </row>
    <row r="377" spans="1:32" ht="34.5" customHeight="1" thickBot="1">
      <c r="A377">
        <v>363</v>
      </c>
      <c r="B377" s="71">
        <v>4</v>
      </c>
      <c r="C377" s="72">
        <v>5</v>
      </c>
      <c r="D377" s="74">
        <v>9</v>
      </c>
      <c r="E377" s="71">
        <v>6</v>
      </c>
      <c r="F377" s="71">
        <v>5</v>
      </c>
      <c r="G377" s="72">
        <v>5</v>
      </c>
      <c r="H377" s="75">
        <v>4</v>
      </c>
      <c r="I377" s="72">
        <v>5</v>
      </c>
      <c r="J377" s="71">
        <v>5</v>
      </c>
      <c r="K377" s="71">
        <v>4</v>
      </c>
      <c r="L377" s="73">
        <v>6</v>
      </c>
      <c r="M377" s="74">
        <v>8</v>
      </c>
      <c r="N377" s="73">
        <v>8</v>
      </c>
      <c r="O377" s="71">
        <v>5</v>
      </c>
      <c r="P377" s="71">
        <v>4</v>
      </c>
      <c r="Q377" s="71">
        <v>5</v>
      </c>
      <c r="R377" s="72">
        <v>5</v>
      </c>
      <c r="S377" s="74">
        <v>8</v>
      </c>
      <c r="T377" s="34">
        <f>IF(COUNTIF(B377:S377,"&gt;0")=18,SUM(B377:S377),"")</f>
        <v>101</v>
      </c>
      <c r="U377" s="100">
        <v>39971</v>
      </c>
      <c r="V377" s="38" t="s">
        <v>433</v>
      </c>
      <c r="W377" s="54">
        <v>3</v>
      </c>
      <c r="X377" s="10" t="s">
        <v>200</v>
      </c>
      <c r="Y377" s="9" t="s">
        <v>14</v>
      </c>
      <c r="Z377" s="9">
        <v>350254</v>
      </c>
      <c r="AA377" s="9">
        <v>32.5</v>
      </c>
      <c r="AB377" s="9" t="s">
        <v>453</v>
      </c>
      <c r="AC377" s="9">
        <v>10</v>
      </c>
      <c r="AD377" s="9">
        <v>32</v>
      </c>
      <c r="AE377" s="9"/>
      <c r="AF377" s="20"/>
    </row>
    <row r="378" spans="1:32" ht="34.5" customHeight="1" thickBot="1">
      <c r="A378">
        <v>364</v>
      </c>
      <c r="B378" s="73">
        <v>6</v>
      </c>
      <c r="C378" s="72">
        <v>5</v>
      </c>
      <c r="D378" s="74">
        <v>10</v>
      </c>
      <c r="E378" s="74">
        <v>10</v>
      </c>
      <c r="F378" s="72">
        <v>6</v>
      </c>
      <c r="G378" s="71">
        <v>4</v>
      </c>
      <c r="H378" s="71">
        <v>5</v>
      </c>
      <c r="I378" s="71">
        <v>4</v>
      </c>
      <c r="J378" s="75">
        <v>4</v>
      </c>
      <c r="K378" s="75">
        <v>3</v>
      </c>
      <c r="L378" s="72">
        <v>5</v>
      </c>
      <c r="M378" s="74">
        <v>10</v>
      </c>
      <c r="N378" s="72">
        <v>7</v>
      </c>
      <c r="O378" s="72">
        <v>6</v>
      </c>
      <c r="P378" s="74">
        <v>7</v>
      </c>
      <c r="Q378" s="72">
        <v>6</v>
      </c>
      <c r="R378" s="72">
        <v>5</v>
      </c>
      <c r="S378" s="72">
        <v>6</v>
      </c>
      <c r="T378" s="34">
        <f>IF(COUNTIF(B378:S378,"&gt;0")=18,SUM(B378:S378),"")</f>
        <v>109</v>
      </c>
      <c r="U378" s="100">
        <v>39971</v>
      </c>
      <c r="V378" s="38" t="s">
        <v>433</v>
      </c>
      <c r="W378" s="53">
        <v>4</v>
      </c>
      <c r="X378" s="12" t="s">
        <v>454</v>
      </c>
      <c r="Y378" s="11" t="s">
        <v>455</v>
      </c>
      <c r="Z378" s="11">
        <v>661940</v>
      </c>
      <c r="AA378" s="11">
        <v>34.799999999999997</v>
      </c>
      <c r="AB378" s="11" t="s">
        <v>456</v>
      </c>
      <c r="AC378" s="11">
        <v>7</v>
      </c>
      <c r="AD378" s="11">
        <v>34.799999999999997</v>
      </c>
      <c r="AE378" s="11"/>
      <c r="AF378" s="18"/>
    </row>
    <row r="379" spans="1:32" ht="34.5" customHeight="1" thickBot="1">
      <c r="A379">
        <v>365</v>
      </c>
      <c r="B379" s="71">
        <v>4</v>
      </c>
      <c r="C379" s="73">
        <v>6</v>
      </c>
      <c r="D379" s="74">
        <v>10</v>
      </c>
      <c r="E379" s="72">
        <v>7</v>
      </c>
      <c r="F379" s="71">
        <v>5</v>
      </c>
      <c r="G379" s="71">
        <v>4</v>
      </c>
      <c r="H379" s="73">
        <v>7</v>
      </c>
      <c r="I379" s="73">
        <v>6</v>
      </c>
      <c r="J379" s="73">
        <v>7</v>
      </c>
      <c r="K379" s="72">
        <v>5</v>
      </c>
      <c r="L379" s="72">
        <v>5</v>
      </c>
      <c r="M379" s="74">
        <v>9</v>
      </c>
      <c r="N379" s="74">
        <v>9</v>
      </c>
      <c r="O379" s="71">
        <v>5</v>
      </c>
      <c r="P379" s="73">
        <v>6</v>
      </c>
      <c r="Q379" s="72">
        <v>6</v>
      </c>
      <c r="R379" s="72">
        <v>5</v>
      </c>
      <c r="S379" s="72">
        <v>6</v>
      </c>
      <c r="T379" s="34">
        <f>IF(COUNTIF(B379:S379,"&gt;0")=18,SUM(B379:S379),"")</f>
        <v>112</v>
      </c>
      <c r="U379" s="100">
        <v>39971</v>
      </c>
      <c r="V379" s="38" t="s">
        <v>433</v>
      </c>
      <c r="W379" s="54">
        <v>5</v>
      </c>
      <c r="X379" s="10" t="s">
        <v>101</v>
      </c>
      <c r="Y379" s="9" t="s">
        <v>14</v>
      </c>
      <c r="Z379" s="9">
        <v>350443</v>
      </c>
      <c r="AA379" s="9">
        <v>31.4</v>
      </c>
      <c r="AB379" s="9" t="s">
        <v>457</v>
      </c>
      <c r="AC379" s="9">
        <v>4</v>
      </c>
      <c r="AD379" s="9">
        <v>31.6</v>
      </c>
      <c r="AE379" s="9"/>
      <c r="AF379" s="20"/>
    </row>
    <row r="380" spans="1:32" ht="34.5" customHeight="1" thickBot="1">
      <c r="A380">
        <v>366</v>
      </c>
      <c r="B380" s="71">
        <v>4</v>
      </c>
      <c r="C380" s="72">
        <v>5</v>
      </c>
      <c r="D380" s="73">
        <v>7</v>
      </c>
      <c r="E380" s="74">
        <v>10</v>
      </c>
      <c r="F380" s="73">
        <v>7</v>
      </c>
      <c r="G380" s="73">
        <v>6</v>
      </c>
      <c r="H380" s="72">
        <v>6</v>
      </c>
      <c r="I380" s="73">
        <v>6</v>
      </c>
      <c r="J380" s="71">
        <v>5</v>
      </c>
      <c r="K380" s="73">
        <v>6</v>
      </c>
      <c r="L380" s="73">
        <v>6</v>
      </c>
      <c r="M380" s="73">
        <v>7</v>
      </c>
      <c r="N380" s="73">
        <v>8</v>
      </c>
      <c r="O380" s="73">
        <v>7</v>
      </c>
      <c r="P380" s="72">
        <v>5</v>
      </c>
      <c r="Q380" s="71">
        <v>5</v>
      </c>
      <c r="R380" s="73">
        <v>6</v>
      </c>
      <c r="S380" s="72">
        <v>6</v>
      </c>
      <c r="T380" s="34">
        <f>IF(COUNTIF(B380:S380,"&gt;0")=18,SUM(B380:S380),"")</f>
        <v>112</v>
      </c>
      <c r="U380" s="100">
        <v>39971</v>
      </c>
      <c r="V380" s="38" t="s">
        <v>433</v>
      </c>
      <c r="W380" s="53">
        <v>6</v>
      </c>
      <c r="X380" s="12" t="s">
        <v>458</v>
      </c>
      <c r="Y380" s="11" t="s">
        <v>92</v>
      </c>
      <c r="Z380" s="11">
        <v>610973</v>
      </c>
      <c r="AA380" s="11">
        <v>52</v>
      </c>
      <c r="AB380" s="11" t="s">
        <v>459</v>
      </c>
      <c r="AC380" s="11">
        <v>3</v>
      </c>
      <c r="AD380" s="11">
        <v>44</v>
      </c>
      <c r="AE380" s="11"/>
      <c r="AF380" s="18"/>
    </row>
    <row r="381" spans="1:32" ht="34.5" customHeight="1" thickBot="1">
      <c r="A381">
        <v>367</v>
      </c>
      <c r="B381" s="74">
        <v>9</v>
      </c>
      <c r="C381" s="74">
        <v>7</v>
      </c>
      <c r="D381" s="74">
        <v>10</v>
      </c>
      <c r="E381" s="73">
        <v>8</v>
      </c>
      <c r="F381" s="74">
        <v>8</v>
      </c>
      <c r="G381" s="72">
        <v>5</v>
      </c>
      <c r="H381" s="75">
        <v>4</v>
      </c>
      <c r="I381" s="73">
        <v>6</v>
      </c>
      <c r="J381" s="73">
        <v>7</v>
      </c>
      <c r="K381" s="71">
        <v>4</v>
      </c>
      <c r="L381" s="72">
        <v>5</v>
      </c>
      <c r="M381" s="73">
        <v>7</v>
      </c>
      <c r="N381" s="74">
        <v>9</v>
      </c>
      <c r="O381" s="74">
        <v>8</v>
      </c>
      <c r="P381" s="73">
        <v>6</v>
      </c>
      <c r="Q381" s="73">
        <v>7</v>
      </c>
      <c r="R381" s="72">
        <v>5</v>
      </c>
      <c r="S381" s="73">
        <v>7</v>
      </c>
      <c r="T381" s="34">
        <f>IF(COUNTIF(B381:S381,"&gt;0")=18,SUM(B381:S381),"")</f>
        <v>122</v>
      </c>
      <c r="U381" s="100">
        <v>39971</v>
      </c>
      <c r="V381" s="38" t="s">
        <v>433</v>
      </c>
      <c r="W381" s="55">
        <v>7</v>
      </c>
      <c r="X381" s="21" t="s">
        <v>207</v>
      </c>
      <c r="Y381" s="22" t="s">
        <v>14</v>
      </c>
      <c r="Z381" s="22">
        <v>350667</v>
      </c>
      <c r="AA381" s="22">
        <v>34.1</v>
      </c>
      <c r="AB381" s="22" t="s">
        <v>460</v>
      </c>
      <c r="AC381" s="22">
        <v>3</v>
      </c>
      <c r="AD381" s="22">
        <v>34.299999999999997</v>
      </c>
      <c r="AE381" s="22"/>
      <c r="AF381" s="23"/>
    </row>
    <row r="382" spans="1:32" ht="34.5" customHeight="1" thickBot="1">
      <c r="A382">
        <v>368</v>
      </c>
      <c r="B382" s="71">
        <v>4</v>
      </c>
      <c r="C382" s="75">
        <v>3</v>
      </c>
      <c r="D382" s="72">
        <v>6</v>
      </c>
      <c r="E382" s="75">
        <v>5</v>
      </c>
      <c r="F382" s="71">
        <v>5</v>
      </c>
      <c r="G382" s="75">
        <v>3</v>
      </c>
      <c r="H382" s="75">
        <v>4</v>
      </c>
      <c r="I382" s="71">
        <v>4</v>
      </c>
      <c r="J382" s="71">
        <v>5</v>
      </c>
      <c r="K382" s="75">
        <v>3</v>
      </c>
      <c r="L382" s="71">
        <v>4</v>
      </c>
      <c r="M382" s="72">
        <v>6</v>
      </c>
      <c r="N382" s="72">
        <v>7</v>
      </c>
      <c r="O382" s="75">
        <v>4</v>
      </c>
      <c r="P382" s="71">
        <v>4</v>
      </c>
      <c r="Q382" s="75">
        <v>4</v>
      </c>
      <c r="R382" s="71">
        <v>4</v>
      </c>
      <c r="S382" s="75">
        <v>4</v>
      </c>
      <c r="T382" s="34">
        <f>IF(COUNTIF(B382:S382,"&gt;0")=18,SUM(B382:S382),"")</f>
        <v>79</v>
      </c>
      <c r="U382" s="100">
        <v>39974</v>
      </c>
      <c r="V382" s="38" t="s">
        <v>4</v>
      </c>
      <c r="W382" s="52">
        <v>1</v>
      </c>
      <c r="X382" s="14" t="s">
        <v>233</v>
      </c>
      <c r="Y382" s="15" t="s">
        <v>14</v>
      </c>
      <c r="Z382" s="15">
        <v>350063</v>
      </c>
      <c r="AA382" s="15">
        <v>10.7</v>
      </c>
      <c r="AB382" s="15" t="s">
        <v>461</v>
      </c>
      <c r="AC382" s="15">
        <v>34</v>
      </c>
      <c r="AD382" s="15">
        <v>10.7</v>
      </c>
      <c r="AE382" s="15"/>
      <c r="AF382" s="16"/>
    </row>
    <row r="383" spans="1:32" ht="34.5" customHeight="1" thickBot="1">
      <c r="A383">
        <v>369</v>
      </c>
      <c r="B383" s="71">
        <v>4</v>
      </c>
      <c r="C383" s="71">
        <v>4</v>
      </c>
      <c r="D383" s="74">
        <v>9</v>
      </c>
      <c r="E383" s="72">
        <v>7</v>
      </c>
      <c r="F383" s="75">
        <v>4</v>
      </c>
      <c r="G383" s="72">
        <v>5</v>
      </c>
      <c r="H383" s="71">
        <v>5</v>
      </c>
      <c r="I383" s="71">
        <v>4</v>
      </c>
      <c r="J383" s="71">
        <v>5</v>
      </c>
      <c r="K383" s="75">
        <v>3</v>
      </c>
      <c r="L383" s="71">
        <v>4</v>
      </c>
      <c r="M383" s="72">
        <v>6</v>
      </c>
      <c r="N383" s="71">
        <v>6</v>
      </c>
      <c r="O383" s="72">
        <v>6</v>
      </c>
      <c r="P383" s="71">
        <v>4</v>
      </c>
      <c r="Q383" s="71">
        <v>5</v>
      </c>
      <c r="R383" s="75">
        <v>3</v>
      </c>
      <c r="S383" s="77">
        <v>3</v>
      </c>
      <c r="T383" s="34">
        <f>IF(COUNTIF(B383:S383,"&gt;0")=18,SUM(B383:S383),"")</f>
        <v>87</v>
      </c>
      <c r="U383" s="100">
        <v>39974</v>
      </c>
      <c r="V383" s="38" t="s">
        <v>4</v>
      </c>
      <c r="W383" s="53">
        <v>2</v>
      </c>
      <c r="X383" s="12" t="s">
        <v>32</v>
      </c>
      <c r="Y383" s="11" t="s">
        <v>14</v>
      </c>
      <c r="Z383" s="11">
        <v>350091</v>
      </c>
      <c r="AA383" s="11">
        <v>11.7</v>
      </c>
      <c r="AB383" s="11" t="s">
        <v>462</v>
      </c>
      <c r="AC383" s="11">
        <v>29</v>
      </c>
      <c r="AD383" s="11">
        <v>11.8</v>
      </c>
      <c r="AE383" s="11"/>
      <c r="AF383" s="18"/>
    </row>
    <row r="384" spans="1:32" ht="34.5" customHeight="1" thickBot="1">
      <c r="A384">
        <v>370</v>
      </c>
      <c r="B384" s="71">
        <v>4</v>
      </c>
      <c r="C384" s="74">
        <v>7</v>
      </c>
      <c r="D384" s="72">
        <v>6</v>
      </c>
      <c r="E384" s="72">
        <v>7</v>
      </c>
      <c r="F384" s="72">
        <v>6</v>
      </c>
      <c r="G384" s="72">
        <v>5</v>
      </c>
      <c r="H384" s="71">
        <v>5</v>
      </c>
      <c r="I384" s="72">
        <v>5</v>
      </c>
      <c r="J384" s="75">
        <v>4</v>
      </c>
      <c r="K384" s="71">
        <v>4</v>
      </c>
      <c r="L384" s="71">
        <v>4</v>
      </c>
      <c r="M384" s="72">
        <v>6</v>
      </c>
      <c r="N384" s="73">
        <v>8</v>
      </c>
      <c r="O384" s="72">
        <v>6</v>
      </c>
      <c r="P384" s="73">
        <v>6</v>
      </c>
      <c r="Q384" s="75">
        <v>4</v>
      </c>
      <c r="R384" s="74">
        <v>7</v>
      </c>
      <c r="S384" s="74">
        <v>11</v>
      </c>
      <c r="T384" s="34">
        <f>IF(COUNTIF(B384:S384,"&gt;0")=18,SUM(B384:S384),"")</f>
        <v>105</v>
      </c>
      <c r="U384" s="100">
        <v>39974</v>
      </c>
      <c r="V384" s="38" t="s">
        <v>4</v>
      </c>
      <c r="W384" s="55">
        <v>3</v>
      </c>
      <c r="X384" s="21" t="s">
        <v>68</v>
      </c>
      <c r="Y384" s="22" t="s">
        <v>14</v>
      </c>
      <c r="Z384" s="22">
        <v>350600</v>
      </c>
      <c r="AA384" s="22">
        <v>21.4</v>
      </c>
      <c r="AB384" s="22" t="s">
        <v>463</v>
      </c>
      <c r="AC384" s="22">
        <v>26</v>
      </c>
      <c r="AD384" s="22">
        <v>21.5</v>
      </c>
      <c r="AE384" s="22"/>
      <c r="AF384" s="23"/>
    </row>
    <row r="385" spans="1:32" ht="34.5" customHeight="1" thickBot="1">
      <c r="A385">
        <v>371</v>
      </c>
      <c r="B385" s="71">
        <v>4</v>
      </c>
      <c r="C385" s="72">
        <v>5</v>
      </c>
      <c r="D385" s="72">
        <v>6</v>
      </c>
      <c r="E385" s="75">
        <v>5</v>
      </c>
      <c r="F385" s="75">
        <v>4</v>
      </c>
      <c r="G385" s="71">
        <v>4</v>
      </c>
      <c r="H385" s="77">
        <v>3</v>
      </c>
      <c r="I385" s="71">
        <v>4</v>
      </c>
      <c r="J385" s="71">
        <v>5</v>
      </c>
      <c r="K385" s="75">
        <v>3</v>
      </c>
      <c r="L385" s="71">
        <v>4</v>
      </c>
      <c r="M385" s="74">
        <v>9</v>
      </c>
      <c r="N385" s="75">
        <v>5</v>
      </c>
      <c r="O385" s="75">
        <v>4</v>
      </c>
      <c r="P385" s="71">
        <v>4</v>
      </c>
      <c r="Q385" s="77">
        <v>3</v>
      </c>
      <c r="R385" s="71">
        <v>4</v>
      </c>
      <c r="S385" s="77">
        <v>3</v>
      </c>
      <c r="T385" s="34">
        <f>IF(COUNTIF(B385:S385,"&gt;0")=18,SUM(B385:S385),"")</f>
        <v>79</v>
      </c>
      <c r="U385" s="100">
        <v>39978</v>
      </c>
      <c r="V385" s="35" t="s">
        <v>464</v>
      </c>
      <c r="W385" s="52">
        <v>1</v>
      </c>
      <c r="X385" s="14" t="s">
        <v>465</v>
      </c>
      <c r="Y385" s="15" t="s">
        <v>14</v>
      </c>
      <c r="Z385" s="15">
        <v>350138</v>
      </c>
      <c r="AA385" s="15">
        <v>13.1</v>
      </c>
      <c r="AB385" s="15" t="s">
        <v>466</v>
      </c>
      <c r="AC385" s="15">
        <v>26</v>
      </c>
      <c r="AD385" s="15">
        <v>12.2</v>
      </c>
      <c r="AE385" s="15"/>
      <c r="AF385" s="16"/>
    </row>
    <row r="386" spans="1:32" ht="34.5" customHeight="1" thickBot="1">
      <c r="A386">
        <v>372</v>
      </c>
      <c r="B386" s="4">
        <v>3</v>
      </c>
      <c r="C386" s="2">
        <v>4</v>
      </c>
      <c r="D386" s="8" t="s">
        <v>0</v>
      </c>
      <c r="E386" s="4">
        <v>5</v>
      </c>
      <c r="F386" s="4">
        <v>4</v>
      </c>
      <c r="G386" s="2">
        <v>4</v>
      </c>
      <c r="H386" s="7">
        <v>3</v>
      </c>
      <c r="I386" s="1">
        <v>5</v>
      </c>
      <c r="J386" s="2">
        <v>5</v>
      </c>
      <c r="K386" s="4">
        <v>3</v>
      </c>
      <c r="L386" s="2">
        <v>4</v>
      </c>
      <c r="M386" s="3">
        <v>7</v>
      </c>
      <c r="N386" s="4">
        <v>5</v>
      </c>
      <c r="O386" s="4">
        <v>4</v>
      </c>
      <c r="P386" s="3">
        <v>6</v>
      </c>
      <c r="Q386" s="7">
        <v>3</v>
      </c>
      <c r="R386" s="2">
        <v>4</v>
      </c>
      <c r="S386" s="5" t="s">
        <v>0</v>
      </c>
      <c r="T386" s="34" t="str">
        <f>IF(COUNTIF(B386:S386,"&gt;0")=18,SUM(B386:S386),"")</f>
        <v/>
      </c>
      <c r="U386" s="100">
        <v>39978</v>
      </c>
      <c r="V386" s="35" t="s">
        <v>464</v>
      </c>
      <c r="W386" s="53">
        <v>2</v>
      </c>
      <c r="X386" s="12" t="s">
        <v>50</v>
      </c>
      <c r="Y386" s="11" t="s">
        <v>14</v>
      </c>
      <c r="Z386" s="11">
        <v>350042</v>
      </c>
      <c r="AA386" s="11">
        <v>10.1</v>
      </c>
      <c r="AB386" s="11" t="s">
        <v>467</v>
      </c>
      <c r="AC386" s="11">
        <v>23</v>
      </c>
      <c r="AD386" s="11">
        <v>10.199999999999999</v>
      </c>
      <c r="AE386" s="11"/>
      <c r="AF386" s="18"/>
    </row>
    <row r="387" spans="1:32" ht="34.5" customHeight="1" thickBot="1">
      <c r="A387">
        <v>373</v>
      </c>
      <c r="B387" s="75">
        <v>3</v>
      </c>
      <c r="C387" s="72">
        <v>5</v>
      </c>
      <c r="D387" s="73">
        <v>7</v>
      </c>
      <c r="E387" s="75">
        <v>5</v>
      </c>
      <c r="F387" s="77">
        <v>3</v>
      </c>
      <c r="G387" s="71">
        <v>4</v>
      </c>
      <c r="H387" s="75">
        <v>4</v>
      </c>
      <c r="I387" s="71">
        <v>4</v>
      </c>
      <c r="J387" s="72">
        <v>6</v>
      </c>
      <c r="K387" s="72">
        <v>5</v>
      </c>
      <c r="L387" s="73">
        <v>6</v>
      </c>
      <c r="M387" s="71">
        <v>5</v>
      </c>
      <c r="N387" s="75">
        <v>5</v>
      </c>
      <c r="O387" s="75">
        <v>4</v>
      </c>
      <c r="P387" s="72">
        <v>5</v>
      </c>
      <c r="Q387" s="75">
        <v>4</v>
      </c>
      <c r="R387" s="71">
        <v>4</v>
      </c>
      <c r="S387" s="75">
        <v>4</v>
      </c>
      <c r="T387" s="34">
        <f>IF(COUNTIF(B387:S387,"&gt;0")=18,SUM(B387:S387),"")</f>
        <v>83</v>
      </c>
      <c r="U387" s="100">
        <v>39978</v>
      </c>
      <c r="V387" s="35" t="s">
        <v>464</v>
      </c>
      <c r="W387" s="54">
        <v>3</v>
      </c>
      <c r="X387" s="10" t="s">
        <v>18</v>
      </c>
      <c r="Y387" s="9" t="s">
        <v>14</v>
      </c>
      <c r="Z387" s="9">
        <v>350462</v>
      </c>
      <c r="AA387" s="9">
        <v>12.4</v>
      </c>
      <c r="AB387" s="9" t="s">
        <v>468</v>
      </c>
      <c r="AC387" s="9">
        <v>21</v>
      </c>
      <c r="AD387" s="9">
        <v>12.4</v>
      </c>
      <c r="AE387" s="9"/>
      <c r="AF387" s="20"/>
    </row>
    <row r="388" spans="1:32" ht="34.5" customHeight="1" thickBot="1">
      <c r="A388">
        <v>374</v>
      </c>
      <c r="B388" s="77">
        <v>2</v>
      </c>
      <c r="C388" s="75">
        <v>3</v>
      </c>
      <c r="D388" s="73">
        <v>7</v>
      </c>
      <c r="E388" s="71">
        <v>6</v>
      </c>
      <c r="F388" s="75">
        <v>4</v>
      </c>
      <c r="G388" s="71">
        <v>4</v>
      </c>
      <c r="H388" s="75">
        <v>4</v>
      </c>
      <c r="I388" s="71">
        <v>4</v>
      </c>
      <c r="J388" s="73">
        <v>7</v>
      </c>
      <c r="K388" s="71">
        <v>4</v>
      </c>
      <c r="L388" s="71">
        <v>4</v>
      </c>
      <c r="M388" s="72">
        <v>6</v>
      </c>
      <c r="N388" s="71">
        <v>6</v>
      </c>
      <c r="O388" s="75">
        <v>4</v>
      </c>
      <c r="P388" s="75">
        <v>3</v>
      </c>
      <c r="Q388" s="72">
        <v>6</v>
      </c>
      <c r="R388" s="72">
        <v>5</v>
      </c>
      <c r="S388" s="71">
        <v>5</v>
      </c>
      <c r="T388" s="34">
        <f>IF(COUNTIF(B388:S388,"&gt;0")=18,SUM(B388:S388),"")</f>
        <v>84</v>
      </c>
      <c r="U388" s="100">
        <v>39978</v>
      </c>
      <c r="V388" s="35" t="s">
        <v>464</v>
      </c>
      <c r="W388" s="53">
        <v>4</v>
      </c>
      <c r="X388" s="12" t="s">
        <v>112</v>
      </c>
      <c r="Y388" s="11" t="s">
        <v>14</v>
      </c>
      <c r="Z388" s="11">
        <v>350234</v>
      </c>
      <c r="AA388" s="11">
        <v>12.5</v>
      </c>
      <c r="AB388" s="11" t="s">
        <v>406</v>
      </c>
      <c r="AC388" s="11">
        <v>20</v>
      </c>
      <c r="AD388" s="11">
        <v>12.6</v>
      </c>
      <c r="AE388" s="11"/>
      <c r="AF388" s="18"/>
    </row>
    <row r="389" spans="1:32" ht="34.5" customHeight="1" thickBot="1">
      <c r="A389">
        <v>375</v>
      </c>
      <c r="B389" s="75">
        <v>3</v>
      </c>
      <c r="C389" s="72">
        <v>5</v>
      </c>
      <c r="D389" s="73">
        <v>7</v>
      </c>
      <c r="E389" s="71">
        <v>6</v>
      </c>
      <c r="F389" s="75">
        <v>4</v>
      </c>
      <c r="G389" s="71">
        <v>4</v>
      </c>
      <c r="H389" s="75">
        <v>4</v>
      </c>
      <c r="I389" s="71">
        <v>4</v>
      </c>
      <c r="J389" s="75">
        <v>4</v>
      </c>
      <c r="K389" s="72">
        <v>5</v>
      </c>
      <c r="L389" s="71">
        <v>4</v>
      </c>
      <c r="M389" s="74">
        <v>8</v>
      </c>
      <c r="N389" s="75">
        <v>5</v>
      </c>
      <c r="O389" s="72">
        <v>6</v>
      </c>
      <c r="P389" s="71">
        <v>4</v>
      </c>
      <c r="Q389" s="71">
        <v>5</v>
      </c>
      <c r="R389" s="71">
        <v>4</v>
      </c>
      <c r="S389" s="75">
        <v>4</v>
      </c>
      <c r="T389" s="34">
        <f>IF(COUNTIF(B389:S389,"&gt;0")=18,SUM(B389:S389),"")</f>
        <v>86</v>
      </c>
      <c r="U389" s="100">
        <v>39978</v>
      </c>
      <c r="V389" s="35" t="s">
        <v>464</v>
      </c>
      <c r="W389" s="54">
        <v>5</v>
      </c>
      <c r="X389" s="10" t="s">
        <v>13</v>
      </c>
      <c r="Y389" s="9" t="s">
        <v>14</v>
      </c>
      <c r="Z389" s="9">
        <v>350775</v>
      </c>
      <c r="AA389" s="9">
        <v>20</v>
      </c>
      <c r="AB389" s="9" t="s">
        <v>469</v>
      </c>
      <c r="AC389" s="9">
        <v>19</v>
      </c>
      <c r="AD389" s="9">
        <v>19.2</v>
      </c>
      <c r="AE389" s="9"/>
      <c r="AF389" s="20"/>
    </row>
    <row r="390" spans="1:32" ht="34.5" customHeight="1" thickBot="1">
      <c r="A390">
        <v>376</v>
      </c>
      <c r="B390" s="72">
        <v>5</v>
      </c>
      <c r="C390" s="71">
        <v>4</v>
      </c>
      <c r="D390" s="72">
        <v>6</v>
      </c>
      <c r="E390" s="75">
        <v>5</v>
      </c>
      <c r="F390" s="75">
        <v>4</v>
      </c>
      <c r="G390" s="75">
        <v>3</v>
      </c>
      <c r="H390" s="75">
        <v>4</v>
      </c>
      <c r="I390" s="71">
        <v>4</v>
      </c>
      <c r="J390" s="75">
        <v>4</v>
      </c>
      <c r="K390" s="72">
        <v>5</v>
      </c>
      <c r="L390" s="71">
        <v>4</v>
      </c>
      <c r="M390" s="78" t="s">
        <v>0</v>
      </c>
      <c r="N390" s="71">
        <v>6</v>
      </c>
      <c r="O390" s="75">
        <v>4</v>
      </c>
      <c r="P390" s="78" t="s">
        <v>0</v>
      </c>
      <c r="Q390" s="72">
        <v>6</v>
      </c>
      <c r="R390" s="75">
        <v>3</v>
      </c>
      <c r="S390" s="71">
        <v>5</v>
      </c>
      <c r="T390" s="34" t="str">
        <f>IF(COUNTIF(B390:S390,"&gt;0")=18,SUM(B390:S390),"")</f>
        <v/>
      </c>
      <c r="U390" s="100">
        <v>39978</v>
      </c>
      <c r="V390" s="35" t="s">
        <v>464</v>
      </c>
      <c r="W390" s="53">
        <v>6</v>
      </c>
      <c r="X390" s="12" t="s">
        <v>24</v>
      </c>
      <c r="Y390" s="11" t="s">
        <v>14</v>
      </c>
      <c r="Z390" s="11">
        <v>350112</v>
      </c>
      <c r="AA390" s="11">
        <v>12.9</v>
      </c>
      <c r="AB390" s="11" t="s">
        <v>470</v>
      </c>
      <c r="AC390" s="11">
        <v>19</v>
      </c>
      <c r="AD390" s="11">
        <v>13</v>
      </c>
      <c r="AE390" s="11"/>
      <c r="AF390" s="18"/>
    </row>
    <row r="391" spans="1:32" ht="34.5" customHeight="1" thickBot="1">
      <c r="A391">
        <v>377</v>
      </c>
      <c r="B391" s="75">
        <v>3</v>
      </c>
      <c r="C391" s="75">
        <v>3</v>
      </c>
      <c r="D391" s="74">
        <v>9</v>
      </c>
      <c r="E391" s="73">
        <v>8</v>
      </c>
      <c r="F391" s="71">
        <v>5</v>
      </c>
      <c r="G391" s="71">
        <v>4</v>
      </c>
      <c r="H391" s="71">
        <v>5</v>
      </c>
      <c r="I391" s="75">
        <v>3</v>
      </c>
      <c r="J391" s="71">
        <v>5</v>
      </c>
      <c r="K391" s="71">
        <v>4</v>
      </c>
      <c r="L391" s="75">
        <v>3</v>
      </c>
      <c r="M391" s="73">
        <v>7</v>
      </c>
      <c r="N391" s="72">
        <v>7</v>
      </c>
      <c r="O391" s="72">
        <v>6</v>
      </c>
      <c r="P391" s="72">
        <v>5</v>
      </c>
      <c r="Q391" s="75">
        <v>4</v>
      </c>
      <c r="R391" s="71">
        <v>4</v>
      </c>
      <c r="S391" s="71">
        <v>5</v>
      </c>
      <c r="T391" s="34">
        <f>IF(COUNTIF(B391:S391,"&gt;0")=18,SUM(B391:S391),"")</f>
        <v>90</v>
      </c>
      <c r="U391" s="100">
        <v>39978</v>
      </c>
      <c r="V391" s="35" t="s">
        <v>464</v>
      </c>
      <c r="W391" s="54">
        <v>7</v>
      </c>
      <c r="X391" s="10" t="s">
        <v>471</v>
      </c>
      <c r="Y391" s="9" t="s">
        <v>14</v>
      </c>
      <c r="Z391" s="9">
        <v>350420</v>
      </c>
      <c r="AA391" s="9">
        <v>24.6</v>
      </c>
      <c r="AB391" s="9" t="s">
        <v>472</v>
      </c>
      <c r="AC391" s="9">
        <v>17</v>
      </c>
      <c r="AD391" s="9">
        <v>23.4</v>
      </c>
      <c r="AE391" s="9"/>
      <c r="AF391" s="20"/>
    </row>
    <row r="392" spans="1:32" ht="34.5" customHeight="1" thickBot="1">
      <c r="A392">
        <v>378</v>
      </c>
      <c r="B392" s="73">
        <v>6</v>
      </c>
      <c r="C392" s="71">
        <v>4</v>
      </c>
      <c r="D392" s="72">
        <v>6</v>
      </c>
      <c r="E392" s="75">
        <v>5</v>
      </c>
      <c r="F392" s="75">
        <v>4</v>
      </c>
      <c r="G392" s="72">
        <v>5</v>
      </c>
      <c r="H392" s="77">
        <v>3</v>
      </c>
      <c r="I392" s="73">
        <v>6</v>
      </c>
      <c r="J392" s="72">
        <v>6</v>
      </c>
      <c r="K392" s="71">
        <v>4</v>
      </c>
      <c r="L392" s="71">
        <v>4</v>
      </c>
      <c r="M392" s="72">
        <v>6</v>
      </c>
      <c r="N392" s="75">
        <v>5</v>
      </c>
      <c r="O392" s="71">
        <v>5</v>
      </c>
      <c r="P392" s="72">
        <v>5</v>
      </c>
      <c r="Q392" s="72">
        <v>6</v>
      </c>
      <c r="R392" s="71">
        <v>4</v>
      </c>
      <c r="S392" s="75">
        <v>4</v>
      </c>
      <c r="T392" s="34">
        <f>IF(COUNTIF(B392:S392,"&gt;0")=18,SUM(B392:S392),"")</f>
        <v>88</v>
      </c>
      <c r="U392" s="100">
        <v>39978</v>
      </c>
      <c r="V392" s="35" t="s">
        <v>464</v>
      </c>
      <c r="W392" s="53">
        <v>8</v>
      </c>
      <c r="X392" s="12" t="s">
        <v>28</v>
      </c>
      <c r="Y392" s="11" t="s">
        <v>14</v>
      </c>
      <c r="Z392" s="11">
        <v>350233</v>
      </c>
      <c r="AA392" s="11">
        <v>12.8</v>
      </c>
      <c r="AB392" s="11" t="s">
        <v>473</v>
      </c>
      <c r="AC392" s="11">
        <v>16</v>
      </c>
      <c r="AD392" s="11">
        <v>12.9</v>
      </c>
      <c r="AE392" s="11"/>
      <c r="AF392" s="18"/>
    </row>
    <row r="393" spans="1:32" ht="34.5" customHeight="1" thickBot="1">
      <c r="A393">
        <v>379</v>
      </c>
      <c r="B393" s="71">
        <v>4</v>
      </c>
      <c r="C393" s="75">
        <v>3</v>
      </c>
      <c r="D393" s="72">
        <v>6</v>
      </c>
      <c r="E393" s="71">
        <v>6</v>
      </c>
      <c r="F393" s="72">
        <v>6</v>
      </c>
      <c r="G393" s="71">
        <v>4</v>
      </c>
      <c r="H393" s="73">
        <v>7</v>
      </c>
      <c r="I393" s="75">
        <v>3</v>
      </c>
      <c r="J393" s="77">
        <v>3</v>
      </c>
      <c r="K393" s="75">
        <v>3</v>
      </c>
      <c r="L393" s="71">
        <v>4</v>
      </c>
      <c r="M393" s="73">
        <v>7</v>
      </c>
      <c r="N393" s="72">
        <v>7</v>
      </c>
      <c r="O393" s="72">
        <v>6</v>
      </c>
      <c r="P393" s="72">
        <v>5</v>
      </c>
      <c r="Q393" s="73">
        <v>7</v>
      </c>
      <c r="R393" s="71">
        <v>4</v>
      </c>
      <c r="S393" s="75">
        <v>4</v>
      </c>
      <c r="T393" s="34">
        <f>IF(COUNTIF(B393:S393,"&gt;0")=18,SUM(B393:S393),"")</f>
        <v>89</v>
      </c>
      <c r="U393" s="100">
        <v>39978</v>
      </c>
      <c r="V393" s="35" t="s">
        <v>464</v>
      </c>
      <c r="W393" s="54">
        <v>9</v>
      </c>
      <c r="X393" s="10" t="s">
        <v>376</v>
      </c>
      <c r="Y393" s="9" t="s">
        <v>14</v>
      </c>
      <c r="Z393" s="9">
        <v>350377</v>
      </c>
      <c r="AA393" s="9">
        <v>19.8</v>
      </c>
      <c r="AB393" s="9" t="s">
        <v>474</v>
      </c>
      <c r="AC393" s="9">
        <v>16</v>
      </c>
      <c r="AD393" s="9">
        <v>19.8</v>
      </c>
      <c r="AE393" s="9"/>
      <c r="AF393" s="20"/>
    </row>
    <row r="394" spans="1:32" ht="34.5" customHeight="1" thickBot="1">
      <c r="A394">
        <v>380</v>
      </c>
      <c r="B394" s="71">
        <v>4</v>
      </c>
      <c r="C394" s="71">
        <v>4</v>
      </c>
      <c r="D394" s="74">
        <v>9</v>
      </c>
      <c r="E394" s="71">
        <v>6</v>
      </c>
      <c r="F394" s="71">
        <v>5</v>
      </c>
      <c r="G394" s="71">
        <v>4</v>
      </c>
      <c r="H394" s="77">
        <v>3</v>
      </c>
      <c r="I394" s="75">
        <v>3</v>
      </c>
      <c r="J394" s="72">
        <v>6</v>
      </c>
      <c r="K394" s="74">
        <v>7</v>
      </c>
      <c r="L394" s="71">
        <v>4</v>
      </c>
      <c r="M394" s="72">
        <v>6</v>
      </c>
      <c r="N394" s="71">
        <v>6</v>
      </c>
      <c r="O394" s="75">
        <v>4</v>
      </c>
      <c r="P394" s="72">
        <v>5</v>
      </c>
      <c r="Q394" s="72">
        <v>6</v>
      </c>
      <c r="R394" s="71">
        <v>4</v>
      </c>
      <c r="S394" s="82" t="s">
        <v>0</v>
      </c>
      <c r="T394" s="34" t="str">
        <f>IF(COUNTIF(B394:S394,"&gt;0")=18,SUM(B394:S394),"")</f>
        <v/>
      </c>
      <c r="U394" s="100">
        <v>39978</v>
      </c>
      <c r="V394" s="35" t="s">
        <v>464</v>
      </c>
      <c r="W394" s="53">
        <v>10</v>
      </c>
      <c r="X394" s="12" t="s">
        <v>22</v>
      </c>
      <c r="Y394" s="11" t="s">
        <v>14</v>
      </c>
      <c r="Z394" s="11">
        <v>350779</v>
      </c>
      <c r="AA394" s="11">
        <v>22.2</v>
      </c>
      <c r="AB394" s="11" t="s">
        <v>475</v>
      </c>
      <c r="AC394" s="11">
        <v>15</v>
      </c>
      <c r="AD394" s="11">
        <v>22.2</v>
      </c>
      <c r="AE394" s="11"/>
      <c r="AF394" s="18"/>
    </row>
    <row r="395" spans="1:32" ht="34.5" customHeight="1" thickBot="1">
      <c r="A395">
        <v>381</v>
      </c>
      <c r="B395" s="71">
        <v>4</v>
      </c>
      <c r="C395" s="72">
        <v>5</v>
      </c>
      <c r="D395" s="73">
        <v>7</v>
      </c>
      <c r="E395" s="72">
        <v>7</v>
      </c>
      <c r="F395" s="72">
        <v>6</v>
      </c>
      <c r="G395" s="74">
        <v>7</v>
      </c>
      <c r="H395" s="71">
        <v>5</v>
      </c>
      <c r="I395" s="71">
        <v>4</v>
      </c>
      <c r="J395" s="75">
        <v>4</v>
      </c>
      <c r="K395" s="71">
        <v>4</v>
      </c>
      <c r="L395" s="74">
        <v>7</v>
      </c>
      <c r="M395" s="72">
        <v>6</v>
      </c>
      <c r="N395" s="75">
        <v>5</v>
      </c>
      <c r="O395" s="71">
        <v>5</v>
      </c>
      <c r="P395" s="71">
        <v>4</v>
      </c>
      <c r="Q395" s="75">
        <v>4</v>
      </c>
      <c r="R395" s="73">
        <v>6</v>
      </c>
      <c r="S395" s="75">
        <v>4</v>
      </c>
      <c r="T395" s="34">
        <f>IF(COUNTIF(B395:S395,"&gt;0")=18,SUM(B395:S395),"")</f>
        <v>94</v>
      </c>
      <c r="U395" s="100">
        <v>39978</v>
      </c>
      <c r="V395" s="35" t="s">
        <v>464</v>
      </c>
      <c r="W395" s="54">
        <v>11</v>
      </c>
      <c r="X395" s="10" t="s">
        <v>20</v>
      </c>
      <c r="Y395" s="9" t="s">
        <v>14</v>
      </c>
      <c r="Z395" s="9">
        <v>350771</v>
      </c>
      <c r="AA395" s="9">
        <v>21.5</v>
      </c>
      <c r="AB395" s="9" t="s">
        <v>476</v>
      </c>
      <c r="AC395" s="9">
        <v>14</v>
      </c>
      <c r="AD395" s="9">
        <v>21.5</v>
      </c>
      <c r="AE395" s="9"/>
      <c r="AF395" s="20"/>
    </row>
    <row r="396" spans="1:32" ht="34.5" customHeight="1" thickBot="1">
      <c r="A396">
        <v>382</v>
      </c>
      <c r="B396" s="71">
        <v>4</v>
      </c>
      <c r="C396" s="73">
        <v>6</v>
      </c>
      <c r="D396" s="72">
        <v>6</v>
      </c>
      <c r="E396" s="72">
        <v>7</v>
      </c>
      <c r="F396" s="74">
        <v>8</v>
      </c>
      <c r="G396" s="73">
        <v>6</v>
      </c>
      <c r="H396" s="71">
        <v>5</v>
      </c>
      <c r="I396" s="71">
        <v>4</v>
      </c>
      <c r="J396" s="77">
        <v>3</v>
      </c>
      <c r="K396" s="71">
        <v>4</v>
      </c>
      <c r="L396" s="71">
        <v>4</v>
      </c>
      <c r="M396" s="78" t="s">
        <v>0</v>
      </c>
      <c r="N396" s="72">
        <v>7</v>
      </c>
      <c r="O396" s="75">
        <v>4</v>
      </c>
      <c r="P396" s="71">
        <v>4</v>
      </c>
      <c r="Q396" s="72">
        <v>6</v>
      </c>
      <c r="R396" s="71">
        <v>4</v>
      </c>
      <c r="S396" s="71">
        <v>5</v>
      </c>
      <c r="T396" s="34" t="str">
        <f>IF(COUNTIF(B396:S396,"&gt;0")=18,SUM(B396:S396),"")</f>
        <v/>
      </c>
      <c r="U396" s="100">
        <v>39978</v>
      </c>
      <c r="V396" s="35" t="s">
        <v>464</v>
      </c>
      <c r="W396" s="53">
        <v>12</v>
      </c>
      <c r="X396" s="12" t="s">
        <v>62</v>
      </c>
      <c r="Y396" s="11" t="s">
        <v>14</v>
      </c>
      <c r="Z396" s="11">
        <v>350639</v>
      </c>
      <c r="AA396" s="11">
        <v>24.7</v>
      </c>
      <c r="AB396" s="11" t="s">
        <v>477</v>
      </c>
      <c r="AC396" s="11">
        <v>13</v>
      </c>
      <c r="AD396" s="11">
        <v>24.7</v>
      </c>
      <c r="AE396" s="11"/>
      <c r="AF396" s="18"/>
    </row>
    <row r="397" spans="1:32" ht="34.5" customHeight="1" thickBot="1">
      <c r="A397">
        <v>383</v>
      </c>
      <c r="B397" s="72">
        <v>5</v>
      </c>
      <c r="C397" s="71">
        <v>4</v>
      </c>
      <c r="D397" s="73">
        <v>7</v>
      </c>
      <c r="E397" s="72">
        <v>7</v>
      </c>
      <c r="F397" s="72">
        <v>6</v>
      </c>
      <c r="G397" s="75">
        <v>3</v>
      </c>
      <c r="H397" s="75">
        <v>4</v>
      </c>
      <c r="I397" s="74">
        <v>7</v>
      </c>
      <c r="J397" s="75">
        <v>4</v>
      </c>
      <c r="K397" s="74">
        <v>7</v>
      </c>
      <c r="L397" s="72">
        <v>5</v>
      </c>
      <c r="M397" s="73">
        <v>7</v>
      </c>
      <c r="N397" s="71">
        <v>6</v>
      </c>
      <c r="O397" s="75">
        <v>4</v>
      </c>
      <c r="P397" s="73">
        <v>6</v>
      </c>
      <c r="Q397" s="71">
        <v>5</v>
      </c>
      <c r="R397" s="75">
        <v>3</v>
      </c>
      <c r="S397" s="72">
        <v>6</v>
      </c>
      <c r="T397" s="34">
        <f>IF(COUNTIF(B397:S397,"&gt;0")=18,SUM(B397:S397),"")</f>
        <v>96</v>
      </c>
      <c r="U397" s="100">
        <v>39978</v>
      </c>
      <c r="V397" s="35" t="s">
        <v>464</v>
      </c>
      <c r="W397" s="54">
        <v>13</v>
      </c>
      <c r="X397" s="10" t="s">
        <v>68</v>
      </c>
      <c r="Y397" s="9" t="s">
        <v>14</v>
      </c>
      <c r="Z397" s="9">
        <v>350600</v>
      </c>
      <c r="AA397" s="9">
        <v>21.5</v>
      </c>
      <c r="AB397" s="9" t="s">
        <v>478</v>
      </c>
      <c r="AC397" s="9">
        <v>13</v>
      </c>
      <c r="AD397" s="9">
        <v>21.6</v>
      </c>
      <c r="AE397" s="9"/>
      <c r="AF397" s="20"/>
    </row>
    <row r="398" spans="1:32" ht="34.5" customHeight="1" thickBot="1">
      <c r="A398">
        <v>384</v>
      </c>
      <c r="B398" s="71">
        <v>4</v>
      </c>
      <c r="C398" s="72">
        <v>5</v>
      </c>
      <c r="D398" s="81" t="s">
        <v>0</v>
      </c>
      <c r="E398" s="74">
        <v>9</v>
      </c>
      <c r="F398" s="71">
        <v>5</v>
      </c>
      <c r="G398" s="72">
        <v>5</v>
      </c>
      <c r="H398" s="71">
        <v>5</v>
      </c>
      <c r="I398" s="75">
        <v>3</v>
      </c>
      <c r="J398" s="75">
        <v>4</v>
      </c>
      <c r="K398" s="71">
        <v>4</v>
      </c>
      <c r="L398" s="71">
        <v>4</v>
      </c>
      <c r="M398" s="74">
        <v>8</v>
      </c>
      <c r="N398" s="71">
        <v>6</v>
      </c>
      <c r="O398" s="72">
        <v>6</v>
      </c>
      <c r="P398" s="73">
        <v>6</v>
      </c>
      <c r="Q398" s="71">
        <v>5</v>
      </c>
      <c r="R398" s="71">
        <v>4</v>
      </c>
      <c r="S398" s="71">
        <v>5</v>
      </c>
      <c r="T398" s="34" t="str">
        <f>IF(COUNTIF(B398:S398,"&gt;0")=18,SUM(B398:S398),"")</f>
        <v/>
      </c>
      <c r="U398" s="100">
        <v>39978</v>
      </c>
      <c r="V398" s="35" t="s">
        <v>464</v>
      </c>
      <c r="W398" s="53">
        <v>14</v>
      </c>
      <c r="X398" s="12" t="s">
        <v>479</v>
      </c>
      <c r="Y398" s="11" t="s">
        <v>6</v>
      </c>
      <c r="Z398" s="11">
        <v>1130386</v>
      </c>
      <c r="AA398" s="11">
        <v>19.8</v>
      </c>
      <c r="AB398" s="11" t="s">
        <v>480</v>
      </c>
      <c r="AC398" s="11">
        <v>13</v>
      </c>
      <c r="AD398" s="11">
        <v>19.899999999999999</v>
      </c>
      <c r="AE398" s="11"/>
      <c r="AF398" s="18"/>
    </row>
    <row r="399" spans="1:32" ht="34.5" customHeight="1" thickBot="1">
      <c r="A399">
        <v>385</v>
      </c>
      <c r="B399" s="71">
        <v>4</v>
      </c>
      <c r="C399" s="72">
        <v>5</v>
      </c>
      <c r="D399" s="71">
        <v>5</v>
      </c>
      <c r="E399" s="71">
        <v>6</v>
      </c>
      <c r="F399" s="71">
        <v>5</v>
      </c>
      <c r="G399" s="71">
        <v>4</v>
      </c>
      <c r="H399" s="71">
        <v>5</v>
      </c>
      <c r="I399" s="72">
        <v>5</v>
      </c>
      <c r="J399" s="75">
        <v>4</v>
      </c>
      <c r="K399" s="71">
        <v>4</v>
      </c>
      <c r="L399" s="72">
        <v>5</v>
      </c>
      <c r="M399" s="73">
        <v>7</v>
      </c>
      <c r="N399" s="72">
        <v>7</v>
      </c>
      <c r="O399" s="72">
        <v>6</v>
      </c>
      <c r="P399" s="72">
        <v>5</v>
      </c>
      <c r="Q399" s="71">
        <v>5</v>
      </c>
      <c r="R399" s="75">
        <v>3</v>
      </c>
      <c r="S399" s="71">
        <v>5</v>
      </c>
      <c r="T399" s="34">
        <f>IF(COUNTIF(B399:S399,"&gt;0")=18,SUM(B399:S399),"")</f>
        <v>90</v>
      </c>
      <c r="U399" s="100">
        <v>39978</v>
      </c>
      <c r="V399" s="35" t="s">
        <v>464</v>
      </c>
      <c r="W399" s="54">
        <v>15</v>
      </c>
      <c r="X399" s="10" t="s">
        <v>481</v>
      </c>
      <c r="Y399" s="9" t="s">
        <v>14</v>
      </c>
      <c r="Z399" s="9">
        <v>350216</v>
      </c>
      <c r="AA399" s="9">
        <v>26.7</v>
      </c>
      <c r="AB399" s="9" t="s">
        <v>482</v>
      </c>
      <c r="AC399" s="9">
        <v>13</v>
      </c>
      <c r="AD399" s="9">
        <v>24.6</v>
      </c>
      <c r="AE399" s="9"/>
      <c r="AF399" s="20"/>
    </row>
    <row r="400" spans="1:32" ht="34.5" customHeight="1" thickBot="1">
      <c r="A400">
        <v>386</v>
      </c>
      <c r="B400" s="74">
        <v>7</v>
      </c>
      <c r="C400" s="71">
        <v>4</v>
      </c>
      <c r="D400" s="73">
        <v>7</v>
      </c>
      <c r="E400" s="77">
        <v>4</v>
      </c>
      <c r="F400" s="73">
        <v>7</v>
      </c>
      <c r="G400" s="74">
        <v>9</v>
      </c>
      <c r="H400" s="72">
        <v>6</v>
      </c>
      <c r="I400" s="72">
        <v>5</v>
      </c>
      <c r="J400" s="75">
        <v>4</v>
      </c>
      <c r="K400" s="73">
        <v>6</v>
      </c>
      <c r="L400" s="71">
        <v>4</v>
      </c>
      <c r="M400" s="78" t="s">
        <v>0</v>
      </c>
      <c r="N400" s="71">
        <v>6</v>
      </c>
      <c r="O400" s="71">
        <v>5</v>
      </c>
      <c r="P400" s="71">
        <v>4</v>
      </c>
      <c r="Q400" s="71">
        <v>5</v>
      </c>
      <c r="R400" s="71">
        <v>4</v>
      </c>
      <c r="S400" s="73">
        <v>7</v>
      </c>
      <c r="T400" s="34" t="str">
        <f>IF(COUNTIF(B400:S400,"&gt;0")=18,SUM(B400:S400),"")</f>
        <v/>
      </c>
      <c r="U400" s="100">
        <v>39978</v>
      </c>
      <c r="V400" s="35" t="s">
        <v>464</v>
      </c>
      <c r="W400" s="53">
        <v>16</v>
      </c>
      <c r="X400" s="12" t="s">
        <v>483</v>
      </c>
      <c r="Y400" s="11" t="s">
        <v>14</v>
      </c>
      <c r="Z400" s="11">
        <v>350001</v>
      </c>
      <c r="AA400" s="11">
        <v>19.5</v>
      </c>
      <c r="AB400" s="11" t="s">
        <v>484</v>
      </c>
      <c r="AC400" s="11">
        <v>12</v>
      </c>
      <c r="AD400" s="11">
        <v>19.600000000000001</v>
      </c>
      <c r="AE400" s="11"/>
      <c r="AF400" s="18"/>
    </row>
    <row r="401" spans="1:32" ht="34.5" customHeight="1" thickBot="1">
      <c r="A401">
        <v>387</v>
      </c>
      <c r="B401" s="71">
        <v>4</v>
      </c>
      <c r="C401" s="72">
        <v>5</v>
      </c>
      <c r="D401" s="81" t="s">
        <v>0</v>
      </c>
      <c r="E401" s="75">
        <v>5</v>
      </c>
      <c r="F401" s="71">
        <v>5</v>
      </c>
      <c r="G401" s="72">
        <v>5</v>
      </c>
      <c r="H401" s="71">
        <v>5</v>
      </c>
      <c r="I401" s="71">
        <v>4</v>
      </c>
      <c r="J401" s="71">
        <v>5</v>
      </c>
      <c r="K401" s="71">
        <v>4</v>
      </c>
      <c r="L401" s="72">
        <v>5</v>
      </c>
      <c r="M401" s="78" t="s">
        <v>0</v>
      </c>
      <c r="N401" s="72">
        <v>7</v>
      </c>
      <c r="O401" s="74">
        <v>8</v>
      </c>
      <c r="P401" s="71">
        <v>4</v>
      </c>
      <c r="Q401" s="73">
        <v>7</v>
      </c>
      <c r="R401" s="71">
        <v>4</v>
      </c>
      <c r="S401" s="71">
        <v>5</v>
      </c>
      <c r="T401" s="34" t="str">
        <f>IF(COUNTIF(B401:S401,"&gt;0")=18,SUM(B401:S401),"")</f>
        <v/>
      </c>
      <c r="U401" s="100">
        <v>39978</v>
      </c>
      <c r="V401" s="35" t="s">
        <v>464</v>
      </c>
      <c r="W401" s="54">
        <v>17</v>
      </c>
      <c r="X401" s="10" t="s">
        <v>39</v>
      </c>
      <c r="Y401" s="9" t="s">
        <v>14</v>
      </c>
      <c r="Z401" s="9">
        <v>350786</v>
      </c>
      <c r="AA401" s="9">
        <v>25.2</v>
      </c>
      <c r="AB401" s="9" t="s">
        <v>485</v>
      </c>
      <c r="AC401" s="9">
        <v>11</v>
      </c>
      <c r="AD401" s="9">
        <v>25.2</v>
      </c>
      <c r="AE401" s="9"/>
      <c r="AF401" s="20"/>
    </row>
    <row r="402" spans="1:32" ht="34.5" customHeight="1" thickBot="1">
      <c r="A402">
        <v>388</v>
      </c>
      <c r="B402" s="71">
        <v>4</v>
      </c>
      <c r="C402" s="71">
        <v>4</v>
      </c>
      <c r="D402" s="73">
        <v>7</v>
      </c>
      <c r="E402" s="72">
        <v>7</v>
      </c>
      <c r="F402" s="81" t="s">
        <v>0</v>
      </c>
      <c r="G402" s="81" t="s">
        <v>0</v>
      </c>
      <c r="H402" s="73">
        <v>7</v>
      </c>
      <c r="I402" s="71">
        <v>4</v>
      </c>
      <c r="J402" s="71">
        <v>5</v>
      </c>
      <c r="K402" s="75">
        <v>3</v>
      </c>
      <c r="L402" s="71">
        <v>4</v>
      </c>
      <c r="M402" s="73">
        <v>7</v>
      </c>
      <c r="N402" s="72">
        <v>7</v>
      </c>
      <c r="O402" s="71">
        <v>5</v>
      </c>
      <c r="P402" s="72">
        <v>5</v>
      </c>
      <c r="Q402" s="71">
        <v>5</v>
      </c>
      <c r="R402" s="71">
        <v>4</v>
      </c>
      <c r="S402" s="72">
        <v>6</v>
      </c>
      <c r="T402" s="34" t="str">
        <f>IF(COUNTIF(B402:S402,"&gt;0")=18,SUM(B402:S402),"")</f>
        <v/>
      </c>
      <c r="U402" s="100">
        <v>39978</v>
      </c>
      <c r="V402" s="35" t="s">
        <v>464</v>
      </c>
      <c r="W402" s="53">
        <v>18</v>
      </c>
      <c r="X402" s="12" t="s">
        <v>130</v>
      </c>
      <c r="Y402" s="11" t="s">
        <v>14</v>
      </c>
      <c r="Z402" s="11">
        <v>350350</v>
      </c>
      <c r="AA402" s="11">
        <v>24.5</v>
      </c>
      <c r="AB402" s="11" t="s">
        <v>412</v>
      </c>
      <c r="AC402" s="11">
        <v>10</v>
      </c>
      <c r="AD402" s="11">
        <v>24.6</v>
      </c>
      <c r="AE402" s="11"/>
      <c r="AF402" s="18"/>
    </row>
    <row r="403" spans="1:32" ht="34.5" customHeight="1" thickBot="1">
      <c r="A403">
        <v>389</v>
      </c>
      <c r="B403" s="72">
        <v>5</v>
      </c>
      <c r="C403" s="72">
        <v>5</v>
      </c>
      <c r="D403" s="74">
        <v>8</v>
      </c>
      <c r="E403" s="75">
        <v>5</v>
      </c>
      <c r="F403" s="81" t="s">
        <v>0</v>
      </c>
      <c r="G403" s="73">
        <v>6</v>
      </c>
      <c r="H403" s="73">
        <v>7</v>
      </c>
      <c r="I403" s="71">
        <v>4</v>
      </c>
      <c r="J403" s="75">
        <v>4</v>
      </c>
      <c r="K403" s="75">
        <v>3</v>
      </c>
      <c r="L403" s="72">
        <v>5</v>
      </c>
      <c r="M403" s="78" t="s">
        <v>0</v>
      </c>
      <c r="N403" s="72">
        <v>7</v>
      </c>
      <c r="O403" s="71">
        <v>5</v>
      </c>
      <c r="P403" s="72">
        <v>5</v>
      </c>
      <c r="Q403" s="71">
        <v>5</v>
      </c>
      <c r="R403" s="71">
        <v>4</v>
      </c>
      <c r="S403" s="82" t="s">
        <v>0</v>
      </c>
      <c r="T403" s="34" t="str">
        <f>IF(COUNTIF(B403:S403,"&gt;0")=18,SUM(B403:S403),"")</f>
        <v/>
      </c>
      <c r="U403" s="100">
        <v>39978</v>
      </c>
      <c r="V403" s="35" t="s">
        <v>464</v>
      </c>
      <c r="W403" s="54">
        <v>19</v>
      </c>
      <c r="X403" s="10" t="s">
        <v>486</v>
      </c>
      <c r="Y403" s="9" t="s">
        <v>6</v>
      </c>
      <c r="Z403" s="9">
        <v>1130233</v>
      </c>
      <c r="AA403" s="9">
        <v>25.9</v>
      </c>
      <c r="AB403" s="9" t="s">
        <v>487</v>
      </c>
      <c r="AC403" s="9">
        <v>10</v>
      </c>
      <c r="AD403" s="9">
        <v>26</v>
      </c>
      <c r="AE403" s="9"/>
      <c r="AF403" s="20"/>
    </row>
    <row r="404" spans="1:32" ht="34.5" customHeight="1" thickBot="1">
      <c r="A404">
        <v>390</v>
      </c>
      <c r="B404" s="71">
        <v>4</v>
      </c>
      <c r="C404" s="74">
        <v>8</v>
      </c>
      <c r="D404" s="74">
        <v>8</v>
      </c>
      <c r="E404" s="72">
        <v>7</v>
      </c>
      <c r="F404" s="72">
        <v>6</v>
      </c>
      <c r="G404" s="72">
        <v>5</v>
      </c>
      <c r="H404" s="71">
        <v>5</v>
      </c>
      <c r="I404" s="71">
        <v>4</v>
      </c>
      <c r="J404" s="72">
        <v>6</v>
      </c>
      <c r="K404" s="71">
        <v>4</v>
      </c>
      <c r="L404" s="72">
        <v>5</v>
      </c>
      <c r="M404" s="73">
        <v>7</v>
      </c>
      <c r="N404" s="73">
        <v>8</v>
      </c>
      <c r="O404" s="71">
        <v>5</v>
      </c>
      <c r="P404" s="72">
        <v>5</v>
      </c>
      <c r="Q404" s="71">
        <v>5</v>
      </c>
      <c r="R404" s="71">
        <v>4</v>
      </c>
      <c r="S404" s="71">
        <v>5</v>
      </c>
      <c r="T404" s="34">
        <f>IF(COUNTIF(B404:S404,"&gt;0")=18,SUM(B404:S404),"")</f>
        <v>101</v>
      </c>
      <c r="U404" s="100">
        <v>39978</v>
      </c>
      <c r="V404" s="35" t="s">
        <v>464</v>
      </c>
      <c r="W404" s="53">
        <v>20</v>
      </c>
      <c r="X404" s="12" t="s">
        <v>488</v>
      </c>
      <c r="Y404" s="11" t="s">
        <v>14</v>
      </c>
      <c r="Z404" s="11">
        <v>350253</v>
      </c>
      <c r="AA404" s="11">
        <v>22.2</v>
      </c>
      <c r="AB404" s="11" t="s">
        <v>489</v>
      </c>
      <c r="AC404" s="11">
        <v>8</v>
      </c>
      <c r="AD404" s="11">
        <v>22.3</v>
      </c>
      <c r="AE404" s="11"/>
      <c r="AF404" s="18"/>
    </row>
    <row r="405" spans="1:32" ht="34.5" customHeight="1" thickBot="1">
      <c r="A405">
        <v>391</v>
      </c>
      <c r="B405" s="72">
        <v>5</v>
      </c>
      <c r="C405" s="71">
        <v>4</v>
      </c>
      <c r="D405" s="74">
        <v>8</v>
      </c>
      <c r="E405" s="72">
        <v>7</v>
      </c>
      <c r="F405" s="75">
        <v>4</v>
      </c>
      <c r="G405" s="74">
        <v>7</v>
      </c>
      <c r="H405" s="72">
        <v>6</v>
      </c>
      <c r="I405" s="72">
        <v>5</v>
      </c>
      <c r="J405" s="71">
        <v>5</v>
      </c>
      <c r="K405" s="72">
        <v>5</v>
      </c>
      <c r="L405" s="73">
        <v>6</v>
      </c>
      <c r="M405" s="72">
        <v>6</v>
      </c>
      <c r="N405" s="71">
        <v>6</v>
      </c>
      <c r="O405" s="78" t="s">
        <v>0</v>
      </c>
      <c r="P405" s="72">
        <v>5</v>
      </c>
      <c r="Q405" s="71">
        <v>5</v>
      </c>
      <c r="R405" s="73">
        <v>6</v>
      </c>
      <c r="S405" s="74">
        <v>8</v>
      </c>
      <c r="T405" s="34" t="str">
        <f>IF(COUNTIF(B405:S405,"&gt;0")=18,SUM(B405:S405),"")</f>
        <v/>
      </c>
      <c r="U405" s="100">
        <v>39978</v>
      </c>
      <c r="V405" s="35" t="s">
        <v>464</v>
      </c>
      <c r="W405" s="55">
        <v>21</v>
      </c>
      <c r="X405" s="21" t="s">
        <v>26</v>
      </c>
      <c r="Y405" s="22" t="s">
        <v>14</v>
      </c>
      <c r="Z405" s="22">
        <v>350494</v>
      </c>
      <c r="AA405" s="22">
        <v>20.9</v>
      </c>
      <c r="AB405" s="22" t="s">
        <v>490</v>
      </c>
      <c r="AC405" s="22">
        <v>6</v>
      </c>
      <c r="AD405" s="22">
        <v>21</v>
      </c>
      <c r="AE405" s="22"/>
      <c r="AF405" s="23"/>
    </row>
    <row r="406" spans="1:32" ht="34.5" customHeight="1" thickBot="1">
      <c r="A406">
        <v>392</v>
      </c>
      <c r="B406" s="73">
        <v>6</v>
      </c>
      <c r="C406" s="74">
        <v>8</v>
      </c>
      <c r="D406" s="73">
        <v>7</v>
      </c>
      <c r="E406" s="72">
        <v>7</v>
      </c>
      <c r="F406" s="71">
        <v>5</v>
      </c>
      <c r="G406" s="72">
        <v>5</v>
      </c>
      <c r="H406" s="72">
        <v>6</v>
      </c>
      <c r="I406" s="73">
        <v>6</v>
      </c>
      <c r="J406" s="73">
        <v>7</v>
      </c>
      <c r="K406" s="72">
        <v>5</v>
      </c>
      <c r="L406" s="74">
        <v>7</v>
      </c>
      <c r="M406" s="78" t="s">
        <v>0</v>
      </c>
      <c r="N406" s="74">
        <v>9</v>
      </c>
      <c r="O406" s="71">
        <v>5</v>
      </c>
      <c r="P406" s="74">
        <v>7</v>
      </c>
      <c r="Q406" s="73">
        <v>7</v>
      </c>
      <c r="R406" s="72">
        <v>5</v>
      </c>
      <c r="S406" s="73">
        <v>7</v>
      </c>
      <c r="T406" s="34" t="str">
        <f>IF(COUNTIF(B406:S406,"&gt;0")=18,SUM(B406:S406),"")</f>
        <v/>
      </c>
      <c r="U406" s="100">
        <v>39978</v>
      </c>
      <c r="V406" s="35" t="s">
        <v>464</v>
      </c>
      <c r="W406" s="52">
        <v>1</v>
      </c>
      <c r="X406" s="14" t="s">
        <v>491</v>
      </c>
      <c r="Y406" s="15" t="s">
        <v>128</v>
      </c>
      <c r="Z406" s="15">
        <v>540395</v>
      </c>
      <c r="AA406" s="15">
        <v>53</v>
      </c>
      <c r="AB406" s="15" t="s">
        <v>231</v>
      </c>
      <c r="AC406" s="15">
        <v>40</v>
      </c>
      <c r="AD406" s="15">
        <v>49</v>
      </c>
      <c r="AE406" s="15"/>
      <c r="AF406" s="16"/>
    </row>
    <row r="407" spans="1:32" ht="34.5" customHeight="1" thickBot="1">
      <c r="A407">
        <v>393</v>
      </c>
      <c r="B407" s="75">
        <v>3</v>
      </c>
      <c r="C407" s="73">
        <v>6</v>
      </c>
      <c r="D407" s="73">
        <v>7</v>
      </c>
      <c r="E407" s="72">
        <v>7</v>
      </c>
      <c r="F407" s="75">
        <v>4</v>
      </c>
      <c r="G407" s="72">
        <v>5</v>
      </c>
      <c r="H407" s="72">
        <v>6</v>
      </c>
      <c r="I407" s="74">
        <v>7</v>
      </c>
      <c r="J407" s="71">
        <v>5</v>
      </c>
      <c r="K407" s="71">
        <v>4</v>
      </c>
      <c r="L407" s="71">
        <v>4</v>
      </c>
      <c r="M407" s="74">
        <v>8</v>
      </c>
      <c r="N407" s="72">
        <v>7</v>
      </c>
      <c r="O407" s="73">
        <v>7</v>
      </c>
      <c r="P407" s="72">
        <v>5</v>
      </c>
      <c r="Q407" s="73">
        <v>7</v>
      </c>
      <c r="R407" s="72">
        <v>5</v>
      </c>
      <c r="S407" s="73">
        <v>7</v>
      </c>
      <c r="T407" s="34">
        <f>IF(COUNTIF(B407:S407,"&gt;0")=18,SUM(B407:S407),"")</f>
        <v>104</v>
      </c>
      <c r="U407" s="100">
        <v>39978</v>
      </c>
      <c r="V407" s="35" t="s">
        <v>464</v>
      </c>
      <c r="W407" s="53">
        <v>2</v>
      </c>
      <c r="X407" s="12" t="s">
        <v>339</v>
      </c>
      <c r="Y407" s="11" t="s">
        <v>14</v>
      </c>
      <c r="Z407" s="11">
        <v>350425</v>
      </c>
      <c r="AA407" s="11">
        <v>35.9</v>
      </c>
      <c r="AB407" s="11" t="s">
        <v>492</v>
      </c>
      <c r="AC407" s="11">
        <v>36</v>
      </c>
      <c r="AD407" s="11">
        <v>35.9</v>
      </c>
      <c r="AE407" s="11"/>
      <c r="AF407" s="18"/>
    </row>
    <row r="408" spans="1:32" ht="34.5" customHeight="1" thickBot="1">
      <c r="A408">
        <v>394</v>
      </c>
      <c r="B408" s="72">
        <v>5</v>
      </c>
      <c r="C408" s="73">
        <v>6</v>
      </c>
      <c r="D408" s="74">
        <v>8</v>
      </c>
      <c r="E408" s="74">
        <v>9</v>
      </c>
      <c r="F408" s="71">
        <v>5</v>
      </c>
      <c r="G408" s="72">
        <v>5</v>
      </c>
      <c r="H408" s="74">
        <v>10</v>
      </c>
      <c r="I408" s="75">
        <v>3</v>
      </c>
      <c r="J408" s="71">
        <v>5</v>
      </c>
      <c r="K408" s="72">
        <v>5</v>
      </c>
      <c r="L408" s="71">
        <v>4</v>
      </c>
      <c r="M408" s="74">
        <v>9</v>
      </c>
      <c r="N408" s="73">
        <v>8</v>
      </c>
      <c r="O408" s="72">
        <v>6</v>
      </c>
      <c r="P408" s="71">
        <v>4</v>
      </c>
      <c r="Q408" s="72">
        <v>6</v>
      </c>
      <c r="R408" s="71">
        <v>4</v>
      </c>
      <c r="S408" s="71">
        <v>5</v>
      </c>
      <c r="T408" s="34">
        <f>IF(COUNTIF(B408:S408,"&gt;0")=18,SUM(B408:S408),"")</f>
        <v>107</v>
      </c>
      <c r="U408" s="100">
        <v>39978</v>
      </c>
      <c r="V408" s="35" t="s">
        <v>464</v>
      </c>
      <c r="W408" s="54">
        <v>3</v>
      </c>
      <c r="X408" s="10" t="s">
        <v>207</v>
      </c>
      <c r="Y408" s="9" t="s">
        <v>14</v>
      </c>
      <c r="Z408" s="9">
        <v>350667</v>
      </c>
      <c r="AA408" s="9">
        <v>34.299999999999997</v>
      </c>
      <c r="AB408" s="9" t="s">
        <v>493</v>
      </c>
      <c r="AC408" s="9">
        <v>35</v>
      </c>
      <c r="AD408" s="9">
        <v>34.299999999999997</v>
      </c>
      <c r="AE408" s="9"/>
      <c r="AF408" s="20"/>
    </row>
    <row r="409" spans="1:32" ht="34.5" customHeight="1" thickBot="1">
      <c r="A409">
        <v>395</v>
      </c>
      <c r="B409" s="71">
        <v>4</v>
      </c>
      <c r="C409" s="72">
        <v>5</v>
      </c>
      <c r="D409" s="74">
        <v>8</v>
      </c>
      <c r="E409" s="74">
        <v>9</v>
      </c>
      <c r="F409" s="72">
        <v>6</v>
      </c>
      <c r="G409" s="74">
        <v>7</v>
      </c>
      <c r="H409" s="73">
        <v>7</v>
      </c>
      <c r="I409" s="73">
        <v>6</v>
      </c>
      <c r="J409" s="74">
        <v>8</v>
      </c>
      <c r="K409" s="72">
        <v>5</v>
      </c>
      <c r="L409" s="74">
        <v>7</v>
      </c>
      <c r="M409" s="72">
        <v>6</v>
      </c>
      <c r="N409" s="74">
        <v>10</v>
      </c>
      <c r="O409" s="72">
        <v>6</v>
      </c>
      <c r="P409" s="73">
        <v>6</v>
      </c>
      <c r="Q409" s="73">
        <v>7</v>
      </c>
      <c r="R409" s="71">
        <v>4</v>
      </c>
      <c r="S409" s="71">
        <v>5</v>
      </c>
      <c r="T409" s="34">
        <f>IF(COUNTIF(B409:S409,"&gt;0")=18,SUM(B409:S409),"")</f>
        <v>116</v>
      </c>
      <c r="U409" s="100">
        <v>39978</v>
      </c>
      <c r="V409" s="35" t="s">
        <v>464</v>
      </c>
      <c r="W409" s="53">
        <v>4</v>
      </c>
      <c r="X409" s="12" t="s">
        <v>494</v>
      </c>
      <c r="Y409" s="11" t="s">
        <v>14</v>
      </c>
      <c r="Z409" s="11">
        <v>350437</v>
      </c>
      <c r="AA409" s="11">
        <v>46</v>
      </c>
      <c r="AB409" s="11" t="s">
        <v>495</v>
      </c>
      <c r="AC409" s="11">
        <v>34</v>
      </c>
      <c r="AD409" s="11">
        <v>46</v>
      </c>
      <c r="AE409" s="11"/>
      <c r="AF409" s="18"/>
    </row>
    <row r="410" spans="1:32" ht="34.5" customHeight="1" thickBot="1">
      <c r="A410">
        <v>396</v>
      </c>
      <c r="B410" s="71">
        <v>4</v>
      </c>
      <c r="C410" s="72">
        <v>5</v>
      </c>
      <c r="D410" s="74">
        <v>8</v>
      </c>
      <c r="E410" s="73">
        <v>8</v>
      </c>
      <c r="F410" s="74">
        <v>8</v>
      </c>
      <c r="G410" s="72">
        <v>5</v>
      </c>
      <c r="H410" s="71">
        <v>5</v>
      </c>
      <c r="I410" s="75">
        <v>3</v>
      </c>
      <c r="J410" s="71">
        <v>5</v>
      </c>
      <c r="K410" s="72">
        <v>5</v>
      </c>
      <c r="L410" s="71">
        <v>4</v>
      </c>
      <c r="M410" s="73">
        <v>7</v>
      </c>
      <c r="N410" s="72">
        <v>7</v>
      </c>
      <c r="O410" s="71">
        <v>5</v>
      </c>
      <c r="P410" s="74">
        <v>7</v>
      </c>
      <c r="Q410" s="71">
        <v>5</v>
      </c>
      <c r="R410" s="74">
        <v>7</v>
      </c>
      <c r="S410" s="73">
        <v>7</v>
      </c>
      <c r="T410" s="34">
        <f>IF(COUNTIF(B410:S410,"&gt;0")=18,SUM(B410:S410),"")</f>
        <v>105</v>
      </c>
      <c r="U410" s="100">
        <v>39978</v>
      </c>
      <c r="V410" s="35" t="s">
        <v>464</v>
      </c>
      <c r="W410" s="54">
        <v>5</v>
      </c>
      <c r="X410" s="10" t="s">
        <v>496</v>
      </c>
      <c r="Y410" s="9" t="s">
        <v>14</v>
      </c>
      <c r="Z410" s="9">
        <v>350607</v>
      </c>
      <c r="AA410" s="9">
        <v>33.5</v>
      </c>
      <c r="AB410" s="9" t="s">
        <v>497</v>
      </c>
      <c r="AC410" s="9">
        <v>34</v>
      </c>
      <c r="AD410" s="9">
        <v>33.5</v>
      </c>
      <c r="AE410" s="9"/>
      <c r="AF410" s="20"/>
    </row>
    <row r="411" spans="1:32" ht="34.5" customHeight="1" thickBot="1">
      <c r="A411">
        <v>397</v>
      </c>
      <c r="B411" s="73">
        <v>6</v>
      </c>
      <c r="C411" s="71">
        <v>4</v>
      </c>
      <c r="D411" s="81" t="s">
        <v>0</v>
      </c>
      <c r="E411" s="72">
        <v>7</v>
      </c>
      <c r="F411" s="81" t="s">
        <v>0</v>
      </c>
      <c r="G411" s="72">
        <v>5</v>
      </c>
      <c r="H411" s="73">
        <v>7</v>
      </c>
      <c r="I411" s="73">
        <v>6</v>
      </c>
      <c r="J411" s="75">
        <v>4</v>
      </c>
      <c r="K411" s="71">
        <v>4</v>
      </c>
      <c r="L411" s="75">
        <v>3</v>
      </c>
      <c r="M411" s="78" t="s">
        <v>0</v>
      </c>
      <c r="N411" s="71">
        <v>6</v>
      </c>
      <c r="O411" s="72">
        <v>6</v>
      </c>
      <c r="P411" s="72">
        <v>5</v>
      </c>
      <c r="Q411" s="72">
        <v>6</v>
      </c>
      <c r="R411" s="77">
        <v>2</v>
      </c>
      <c r="S411" s="73">
        <v>7</v>
      </c>
      <c r="T411" s="34" t="str">
        <f>IF(COUNTIF(B411:S411,"&gt;0")=18,SUM(B411:S411),"")</f>
        <v/>
      </c>
      <c r="U411" s="100">
        <v>39978</v>
      </c>
      <c r="V411" s="35" t="s">
        <v>464</v>
      </c>
      <c r="W411" s="53">
        <v>6</v>
      </c>
      <c r="X411" s="12" t="s">
        <v>309</v>
      </c>
      <c r="Y411" s="11" t="s">
        <v>14</v>
      </c>
      <c r="Z411" s="11">
        <v>350768</v>
      </c>
      <c r="AA411" s="11">
        <v>30.4</v>
      </c>
      <c r="AB411" s="11" t="s">
        <v>12</v>
      </c>
      <c r="AC411" s="11">
        <v>33</v>
      </c>
      <c r="AD411" s="11">
        <v>30.4</v>
      </c>
      <c r="AE411" s="11"/>
      <c r="AF411" s="18"/>
    </row>
    <row r="412" spans="1:32" ht="34.5" customHeight="1" thickBot="1">
      <c r="A412">
        <v>398</v>
      </c>
      <c r="B412" s="75">
        <v>3</v>
      </c>
      <c r="C412" s="71">
        <v>4</v>
      </c>
      <c r="D412" s="74">
        <v>9</v>
      </c>
      <c r="E412" s="72">
        <v>7</v>
      </c>
      <c r="F412" s="74">
        <v>9</v>
      </c>
      <c r="G412" s="73">
        <v>6</v>
      </c>
      <c r="H412" s="71">
        <v>5</v>
      </c>
      <c r="I412" s="74">
        <v>7</v>
      </c>
      <c r="J412" s="75">
        <v>4</v>
      </c>
      <c r="K412" s="71">
        <v>4</v>
      </c>
      <c r="L412" s="73">
        <v>6</v>
      </c>
      <c r="M412" s="74">
        <v>9</v>
      </c>
      <c r="N412" s="78" t="s">
        <v>0</v>
      </c>
      <c r="O412" s="75">
        <v>4</v>
      </c>
      <c r="P412" s="73">
        <v>6</v>
      </c>
      <c r="Q412" s="71">
        <v>5</v>
      </c>
      <c r="R412" s="72">
        <v>5</v>
      </c>
      <c r="S412" s="75">
        <v>4</v>
      </c>
      <c r="T412" s="34" t="str">
        <f>IF(COUNTIF(B412:S412,"&gt;0")=18,SUM(B412:S412),"")</f>
        <v/>
      </c>
      <c r="U412" s="100">
        <v>39978</v>
      </c>
      <c r="V412" s="35" t="s">
        <v>464</v>
      </c>
      <c r="W412" s="54">
        <v>7</v>
      </c>
      <c r="X412" s="10" t="s">
        <v>375</v>
      </c>
      <c r="Y412" s="9" t="s">
        <v>14</v>
      </c>
      <c r="Z412" s="9">
        <v>350506</v>
      </c>
      <c r="AA412" s="9">
        <v>31.2</v>
      </c>
      <c r="AB412" s="9" t="s">
        <v>12</v>
      </c>
      <c r="AC412" s="9">
        <v>33</v>
      </c>
      <c r="AD412" s="9">
        <v>31.2</v>
      </c>
      <c r="AE412" s="9"/>
      <c r="AF412" s="20"/>
    </row>
    <row r="413" spans="1:32" ht="34.5" customHeight="1" thickBot="1">
      <c r="A413">
        <v>399</v>
      </c>
      <c r="B413" s="74">
        <v>7</v>
      </c>
      <c r="C413" s="72">
        <v>5</v>
      </c>
      <c r="D413" s="74">
        <v>8</v>
      </c>
      <c r="E413" s="74">
        <v>9</v>
      </c>
      <c r="F413" s="72">
        <v>6</v>
      </c>
      <c r="G413" s="72">
        <v>5</v>
      </c>
      <c r="H413" s="74">
        <v>8</v>
      </c>
      <c r="I413" s="73">
        <v>6</v>
      </c>
      <c r="J413" s="71">
        <v>5</v>
      </c>
      <c r="K413" s="72">
        <v>5</v>
      </c>
      <c r="L413" s="73">
        <v>6</v>
      </c>
      <c r="M413" s="74">
        <v>11</v>
      </c>
      <c r="N413" s="73">
        <v>8</v>
      </c>
      <c r="O413" s="74">
        <v>8</v>
      </c>
      <c r="P413" s="74">
        <v>8</v>
      </c>
      <c r="Q413" s="73">
        <v>7</v>
      </c>
      <c r="R413" s="74">
        <v>7</v>
      </c>
      <c r="S413" s="71">
        <v>5</v>
      </c>
      <c r="T413" s="34">
        <f>IF(COUNTIF(B413:S413,"&gt;0")=18,SUM(B413:S413),"")</f>
        <v>124</v>
      </c>
      <c r="U413" s="100">
        <v>39978</v>
      </c>
      <c r="V413" s="35" t="s">
        <v>464</v>
      </c>
      <c r="W413" s="53">
        <v>8</v>
      </c>
      <c r="X413" s="12" t="s">
        <v>326</v>
      </c>
      <c r="Y413" s="11" t="s">
        <v>14</v>
      </c>
      <c r="Z413" s="11">
        <v>350446</v>
      </c>
      <c r="AA413" s="11">
        <v>50</v>
      </c>
      <c r="AB413" s="11" t="s">
        <v>498</v>
      </c>
      <c r="AC413" s="11">
        <v>32</v>
      </c>
      <c r="AD413" s="11">
        <v>50</v>
      </c>
      <c r="AE413" s="11"/>
      <c r="AF413" s="18"/>
    </row>
    <row r="414" spans="1:32" ht="34.5" customHeight="1" thickBot="1">
      <c r="A414">
        <v>400</v>
      </c>
      <c r="B414" s="72">
        <v>5</v>
      </c>
      <c r="C414" s="73">
        <v>6</v>
      </c>
      <c r="D414" s="74">
        <v>9</v>
      </c>
      <c r="E414" s="71">
        <v>6</v>
      </c>
      <c r="F414" s="73">
        <v>7</v>
      </c>
      <c r="G414" s="72">
        <v>5</v>
      </c>
      <c r="H414" s="72">
        <v>6</v>
      </c>
      <c r="I414" s="74">
        <v>7</v>
      </c>
      <c r="J414" s="74">
        <v>8</v>
      </c>
      <c r="K414" s="75">
        <v>3</v>
      </c>
      <c r="L414" s="72">
        <v>5</v>
      </c>
      <c r="M414" s="74">
        <v>8</v>
      </c>
      <c r="N414" s="72">
        <v>7</v>
      </c>
      <c r="O414" s="72">
        <v>6</v>
      </c>
      <c r="P414" s="72">
        <v>5</v>
      </c>
      <c r="Q414" s="74">
        <v>8</v>
      </c>
      <c r="R414" s="72">
        <v>5</v>
      </c>
      <c r="S414" s="71">
        <v>5</v>
      </c>
      <c r="T414" s="34">
        <f>IF(COUNTIF(B414:S414,"&gt;0")=18,SUM(B414:S414),"")</f>
        <v>111</v>
      </c>
      <c r="U414" s="100">
        <v>39978</v>
      </c>
      <c r="V414" s="35" t="s">
        <v>464</v>
      </c>
      <c r="W414" s="54">
        <v>9</v>
      </c>
      <c r="X414" s="10" t="s">
        <v>148</v>
      </c>
      <c r="Y414" s="9" t="s">
        <v>14</v>
      </c>
      <c r="Z414" s="9">
        <v>350611</v>
      </c>
      <c r="AA414" s="9">
        <v>34.700000000000003</v>
      </c>
      <c r="AB414" s="9" t="s">
        <v>499</v>
      </c>
      <c r="AC414" s="9">
        <v>30</v>
      </c>
      <c r="AD414" s="9">
        <v>34.9</v>
      </c>
      <c r="AE414" s="9"/>
      <c r="AF414" s="20"/>
    </row>
    <row r="415" spans="1:32" ht="34.5" customHeight="1" thickBot="1">
      <c r="A415">
        <v>401</v>
      </c>
      <c r="B415" s="72">
        <v>5</v>
      </c>
      <c r="C415" s="73">
        <v>6</v>
      </c>
      <c r="D415" s="74">
        <v>9</v>
      </c>
      <c r="E415" s="72">
        <v>7</v>
      </c>
      <c r="F415" s="74">
        <v>8</v>
      </c>
      <c r="G415" s="73">
        <v>6</v>
      </c>
      <c r="H415" s="72">
        <v>6</v>
      </c>
      <c r="I415" s="74">
        <v>7</v>
      </c>
      <c r="J415" s="72">
        <v>6</v>
      </c>
      <c r="K415" s="73">
        <v>6</v>
      </c>
      <c r="L415" s="74">
        <v>7</v>
      </c>
      <c r="M415" s="73">
        <v>7</v>
      </c>
      <c r="N415" s="72">
        <v>7</v>
      </c>
      <c r="O415" s="74">
        <v>9</v>
      </c>
      <c r="P415" s="72">
        <v>5</v>
      </c>
      <c r="Q415" s="71">
        <v>5</v>
      </c>
      <c r="R415" s="71">
        <v>4</v>
      </c>
      <c r="S415" s="72">
        <v>6</v>
      </c>
      <c r="T415" s="34">
        <f>IF(COUNTIF(B415:S415,"&gt;0")=18,SUM(B415:S415),"")</f>
        <v>116</v>
      </c>
      <c r="U415" s="100">
        <v>39978</v>
      </c>
      <c r="V415" s="35" t="s">
        <v>464</v>
      </c>
      <c r="W415" s="53">
        <v>10</v>
      </c>
      <c r="X415" s="12" t="s">
        <v>500</v>
      </c>
      <c r="Y415" s="11" t="s">
        <v>6</v>
      </c>
      <c r="Z415" s="11">
        <v>1130797</v>
      </c>
      <c r="AA415" s="11">
        <v>39</v>
      </c>
      <c r="AB415" s="11" t="s">
        <v>501</v>
      </c>
      <c r="AC415" s="11">
        <v>30</v>
      </c>
      <c r="AD415" s="11">
        <v>39</v>
      </c>
      <c r="AE415" s="11"/>
      <c r="AF415" s="18"/>
    </row>
    <row r="416" spans="1:32" ht="34.5" customHeight="1" thickBot="1">
      <c r="A416">
        <v>402</v>
      </c>
      <c r="B416" s="71">
        <v>4</v>
      </c>
      <c r="C416" s="74">
        <v>7</v>
      </c>
      <c r="D416" s="74">
        <v>8</v>
      </c>
      <c r="E416" s="74">
        <v>11</v>
      </c>
      <c r="F416" s="74">
        <v>8</v>
      </c>
      <c r="G416" s="72">
        <v>5</v>
      </c>
      <c r="H416" s="73">
        <v>7</v>
      </c>
      <c r="I416" s="73">
        <v>6</v>
      </c>
      <c r="J416" s="71">
        <v>5</v>
      </c>
      <c r="K416" s="75">
        <v>3</v>
      </c>
      <c r="L416" s="73">
        <v>6</v>
      </c>
      <c r="M416" s="74">
        <v>8</v>
      </c>
      <c r="N416" s="74">
        <v>10</v>
      </c>
      <c r="O416" s="72">
        <v>6</v>
      </c>
      <c r="P416" s="72">
        <v>5</v>
      </c>
      <c r="Q416" s="72">
        <v>6</v>
      </c>
      <c r="R416" s="72">
        <v>5</v>
      </c>
      <c r="S416" s="71">
        <v>5</v>
      </c>
      <c r="T416" s="34">
        <f>IF(COUNTIF(B416:S416,"&gt;0")=18,SUM(B416:S416),"")</f>
        <v>115</v>
      </c>
      <c r="U416" s="100">
        <v>39978</v>
      </c>
      <c r="V416" s="35" t="s">
        <v>464</v>
      </c>
      <c r="W416" s="54">
        <v>11</v>
      </c>
      <c r="X416" s="10" t="s">
        <v>502</v>
      </c>
      <c r="Y416" s="9" t="s">
        <v>14</v>
      </c>
      <c r="Z416" s="9">
        <v>350693</v>
      </c>
      <c r="AA416" s="9">
        <v>37</v>
      </c>
      <c r="AB416" s="9" t="s">
        <v>503</v>
      </c>
      <c r="AC416" s="9">
        <v>28</v>
      </c>
      <c r="AD416" s="9">
        <v>37</v>
      </c>
      <c r="AE416" s="9"/>
      <c r="AF416" s="20"/>
    </row>
    <row r="417" spans="1:32" ht="34.5" customHeight="1" thickBot="1">
      <c r="A417">
        <v>403</v>
      </c>
      <c r="B417" s="74">
        <v>7</v>
      </c>
      <c r="C417" s="74">
        <v>7</v>
      </c>
      <c r="D417" s="73">
        <v>7</v>
      </c>
      <c r="E417" s="74">
        <v>10</v>
      </c>
      <c r="F417" s="72">
        <v>6</v>
      </c>
      <c r="G417" s="74">
        <v>7</v>
      </c>
      <c r="H417" s="71">
        <v>5</v>
      </c>
      <c r="I417" s="73">
        <v>6</v>
      </c>
      <c r="J417" s="71">
        <v>5</v>
      </c>
      <c r="K417" s="81" t="s">
        <v>0</v>
      </c>
      <c r="L417" s="81" t="s">
        <v>0</v>
      </c>
      <c r="M417" s="81" t="s">
        <v>0</v>
      </c>
      <c r="N417" s="72">
        <v>7</v>
      </c>
      <c r="O417" s="71">
        <v>5</v>
      </c>
      <c r="P417" s="73">
        <v>6</v>
      </c>
      <c r="Q417" s="72">
        <v>6</v>
      </c>
      <c r="R417" s="71">
        <v>4</v>
      </c>
      <c r="S417" s="73">
        <v>7</v>
      </c>
      <c r="T417" s="34" t="str">
        <f>IF(COUNTIF(B417:S417,"&gt;0")=18,SUM(B417:S417),"")</f>
        <v/>
      </c>
      <c r="U417" s="100">
        <v>39978</v>
      </c>
      <c r="V417" s="35" t="s">
        <v>464</v>
      </c>
      <c r="W417" s="53">
        <v>12</v>
      </c>
      <c r="X417" s="12" t="s">
        <v>504</v>
      </c>
      <c r="Y417" s="11" t="s">
        <v>14</v>
      </c>
      <c r="Z417" s="11">
        <v>350423</v>
      </c>
      <c r="AA417" s="11">
        <v>33.4</v>
      </c>
      <c r="AB417" s="11" t="s">
        <v>102</v>
      </c>
      <c r="AC417" s="11">
        <v>22</v>
      </c>
      <c r="AD417" s="11">
        <v>33.6</v>
      </c>
      <c r="AE417" s="11"/>
      <c r="AF417" s="18"/>
    </row>
    <row r="418" spans="1:32" ht="34.5" customHeight="1" thickBot="1">
      <c r="A418">
        <v>404</v>
      </c>
      <c r="B418" s="74">
        <v>8</v>
      </c>
      <c r="C418" s="81" t="s">
        <v>0</v>
      </c>
      <c r="D418" s="81" t="s">
        <v>0</v>
      </c>
      <c r="E418" s="73">
        <v>8</v>
      </c>
      <c r="F418" s="74">
        <v>9</v>
      </c>
      <c r="G418" s="74">
        <v>7</v>
      </c>
      <c r="H418" s="73">
        <v>7</v>
      </c>
      <c r="I418" s="74">
        <v>7</v>
      </c>
      <c r="J418" s="81" t="s">
        <v>0</v>
      </c>
      <c r="K418" s="74">
        <v>7</v>
      </c>
      <c r="L418" s="74">
        <v>8</v>
      </c>
      <c r="M418" s="74">
        <v>9</v>
      </c>
      <c r="N418" s="74">
        <v>9</v>
      </c>
      <c r="O418" s="73">
        <v>7</v>
      </c>
      <c r="P418" s="74">
        <v>8</v>
      </c>
      <c r="Q418" s="74">
        <v>9</v>
      </c>
      <c r="R418" s="74">
        <v>11</v>
      </c>
      <c r="S418" s="74">
        <v>8</v>
      </c>
      <c r="T418" s="34" t="str">
        <f>IF(COUNTIF(B418:S418,"&gt;0")=18,SUM(B418:S418),"")</f>
        <v/>
      </c>
      <c r="U418" s="100">
        <v>39978</v>
      </c>
      <c r="V418" s="35" t="s">
        <v>464</v>
      </c>
      <c r="W418" s="54">
        <v>13</v>
      </c>
      <c r="X418" s="10" t="s">
        <v>505</v>
      </c>
      <c r="Y418" s="9" t="s">
        <v>14</v>
      </c>
      <c r="Z418" s="9">
        <v>350733</v>
      </c>
      <c r="AA418" s="9">
        <v>54</v>
      </c>
      <c r="AB418" s="9" t="s">
        <v>107</v>
      </c>
      <c r="AC418" s="9">
        <v>14</v>
      </c>
      <c r="AD418" s="9">
        <v>54</v>
      </c>
      <c r="AE418" s="9"/>
      <c r="AF418" s="20"/>
    </row>
    <row r="419" spans="1:32" ht="34.5" customHeight="1" thickBot="1">
      <c r="A419">
        <v>405</v>
      </c>
      <c r="B419" s="72">
        <v>5</v>
      </c>
      <c r="C419" s="73">
        <v>6</v>
      </c>
      <c r="D419" s="73">
        <v>7</v>
      </c>
      <c r="E419" s="72">
        <v>7</v>
      </c>
      <c r="F419" s="72">
        <v>6</v>
      </c>
      <c r="G419" s="71">
        <v>4</v>
      </c>
      <c r="H419" s="72">
        <v>6</v>
      </c>
      <c r="I419" s="72">
        <v>5</v>
      </c>
      <c r="J419" s="74">
        <v>8</v>
      </c>
      <c r="K419" s="72">
        <v>5</v>
      </c>
      <c r="L419" s="71">
        <v>4</v>
      </c>
      <c r="M419" s="73">
        <v>7</v>
      </c>
      <c r="N419" s="73">
        <v>8</v>
      </c>
      <c r="O419" s="73">
        <v>7</v>
      </c>
      <c r="P419" s="74">
        <v>8</v>
      </c>
      <c r="Q419" s="71">
        <v>5</v>
      </c>
      <c r="R419" s="71">
        <v>4</v>
      </c>
      <c r="S419" s="71">
        <v>5</v>
      </c>
      <c r="T419" s="34">
        <f>IF(COUNTIF(B419:S419,"&gt;0")=18,SUM(B419:S419),"")</f>
        <v>107</v>
      </c>
      <c r="U419" s="100">
        <v>39978</v>
      </c>
      <c r="V419" s="35" t="s">
        <v>464</v>
      </c>
      <c r="W419" s="56">
        <v>14</v>
      </c>
      <c r="X419" s="27" t="s">
        <v>506</v>
      </c>
      <c r="Y419" s="28" t="s">
        <v>14</v>
      </c>
      <c r="Z419" s="28">
        <v>350445</v>
      </c>
      <c r="AA419" s="28">
        <v>34.9</v>
      </c>
      <c r="AB419" s="28" t="s">
        <v>507</v>
      </c>
      <c r="AC419" s="28">
        <v>34</v>
      </c>
      <c r="AD419" s="28">
        <v>34.9</v>
      </c>
      <c r="AE419" s="28"/>
      <c r="AF419" s="31"/>
    </row>
    <row r="420" spans="1:32" ht="34.5" customHeight="1" thickBot="1">
      <c r="A420">
        <v>406</v>
      </c>
      <c r="B420" s="72">
        <v>5</v>
      </c>
      <c r="C420" s="71">
        <v>4</v>
      </c>
      <c r="D420" s="72">
        <v>6</v>
      </c>
      <c r="E420" s="73">
        <v>8</v>
      </c>
      <c r="F420" s="75">
        <v>4</v>
      </c>
      <c r="G420" s="75">
        <v>3</v>
      </c>
      <c r="H420" s="71">
        <v>5</v>
      </c>
      <c r="I420" s="77">
        <v>2</v>
      </c>
      <c r="J420" s="75">
        <v>4</v>
      </c>
      <c r="T420" s="34" t="str">
        <f>IF(COUNTIF(B420:S420,"&gt;0")=18,SUM(B420:S420),"")</f>
        <v/>
      </c>
      <c r="U420" s="100">
        <v>39981</v>
      </c>
      <c r="V420" s="39" t="s">
        <v>508</v>
      </c>
      <c r="W420" s="52">
        <v>1</v>
      </c>
      <c r="X420" s="14" t="s">
        <v>509</v>
      </c>
      <c r="Y420" s="15" t="s">
        <v>14</v>
      </c>
      <c r="Z420" s="15">
        <v>350252</v>
      </c>
      <c r="AA420" s="15">
        <v>23.4</v>
      </c>
      <c r="AB420" s="15" t="s">
        <v>510</v>
      </c>
      <c r="AC420" s="15">
        <v>22</v>
      </c>
      <c r="AD420" s="15">
        <v>21.8</v>
      </c>
      <c r="AE420" s="15"/>
      <c r="AF420" s="16"/>
    </row>
    <row r="421" spans="1:32" ht="34.5" customHeight="1" thickBot="1">
      <c r="A421">
        <v>407</v>
      </c>
      <c r="B421" s="75">
        <v>3</v>
      </c>
      <c r="C421" s="75">
        <v>3</v>
      </c>
      <c r="D421" s="74">
        <v>8</v>
      </c>
      <c r="E421" s="75">
        <v>5</v>
      </c>
      <c r="F421" s="72">
        <v>6</v>
      </c>
      <c r="G421" s="71">
        <v>4</v>
      </c>
      <c r="H421" s="75">
        <v>4</v>
      </c>
      <c r="I421" s="71">
        <v>4</v>
      </c>
      <c r="J421" s="71">
        <v>5</v>
      </c>
      <c r="T421" s="34" t="str">
        <f>IF(COUNTIF(B421:S421,"&gt;0")=18,SUM(B421:S421),"")</f>
        <v/>
      </c>
      <c r="U421" s="100">
        <v>39981</v>
      </c>
      <c r="V421" s="39" t="s">
        <v>508</v>
      </c>
      <c r="W421" s="53">
        <v>2</v>
      </c>
      <c r="X421" s="12" t="s">
        <v>44</v>
      </c>
      <c r="Y421" s="11" t="s">
        <v>14</v>
      </c>
      <c r="Z421" s="11">
        <v>350458</v>
      </c>
      <c r="AA421" s="11">
        <v>17.7</v>
      </c>
      <c r="AB421" s="11" t="s">
        <v>511</v>
      </c>
      <c r="AC421" s="11">
        <v>19</v>
      </c>
      <c r="AD421" s="11">
        <v>17.399999999999999</v>
      </c>
      <c r="AE421" s="11"/>
      <c r="AF421" s="18"/>
    </row>
    <row r="422" spans="1:32" ht="34.5" customHeight="1" thickBot="1">
      <c r="A422">
        <v>408</v>
      </c>
      <c r="B422" s="75">
        <v>3</v>
      </c>
      <c r="C422" s="75">
        <v>3</v>
      </c>
      <c r="D422" s="74">
        <v>8</v>
      </c>
      <c r="E422" s="74">
        <v>10</v>
      </c>
      <c r="F422" s="71">
        <v>5</v>
      </c>
      <c r="G422" s="71">
        <v>4</v>
      </c>
      <c r="H422" s="71">
        <v>5</v>
      </c>
      <c r="I422" s="71">
        <v>4</v>
      </c>
      <c r="J422" s="75">
        <v>4</v>
      </c>
      <c r="T422" s="34" t="str">
        <f>IF(COUNTIF(B422:S422,"&gt;0")=18,SUM(B422:S422),"")</f>
        <v/>
      </c>
      <c r="U422" s="100">
        <v>39981</v>
      </c>
      <c r="V422" s="39" t="s">
        <v>508</v>
      </c>
      <c r="W422" s="54">
        <v>3</v>
      </c>
      <c r="X422" s="10" t="s">
        <v>26</v>
      </c>
      <c r="Y422" s="9" t="s">
        <v>14</v>
      </c>
      <c r="Z422" s="9">
        <v>350494</v>
      </c>
      <c r="AA422" s="9">
        <v>21</v>
      </c>
      <c r="AB422" s="9" t="s">
        <v>512</v>
      </c>
      <c r="AC422" s="9">
        <v>18</v>
      </c>
      <c r="AD422" s="9">
        <v>21</v>
      </c>
      <c r="AE422" s="9"/>
      <c r="AF422" s="20"/>
    </row>
    <row r="423" spans="1:32" ht="34.5" customHeight="1" thickBot="1">
      <c r="A423">
        <v>409</v>
      </c>
      <c r="B423" s="71">
        <v>4</v>
      </c>
      <c r="C423" s="75">
        <v>3</v>
      </c>
      <c r="D423" s="81" t="s">
        <v>0</v>
      </c>
      <c r="E423" s="74">
        <v>9</v>
      </c>
      <c r="F423" s="71">
        <v>5</v>
      </c>
      <c r="G423" s="75">
        <v>3</v>
      </c>
      <c r="H423" s="72">
        <v>6</v>
      </c>
      <c r="I423" s="71">
        <v>4</v>
      </c>
      <c r="J423" s="71">
        <v>5</v>
      </c>
      <c r="T423" s="34" t="str">
        <f>IF(COUNTIF(B423:S423,"&gt;0")=18,SUM(B423:S423),"")</f>
        <v/>
      </c>
      <c r="U423" s="100">
        <v>39981</v>
      </c>
      <c r="V423" s="39" t="s">
        <v>508</v>
      </c>
      <c r="W423" s="53">
        <v>4</v>
      </c>
      <c r="X423" s="12" t="s">
        <v>68</v>
      </c>
      <c r="Y423" s="11" t="s">
        <v>14</v>
      </c>
      <c r="Z423" s="11">
        <v>350600</v>
      </c>
      <c r="AA423" s="11">
        <v>21.6</v>
      </c>
      <c r="AB423" s="11" t="s">
        <v>33</v>
      </c>
      <c r="AC423" s="11">
        <v>17</v>
      </c>
      <c r="AD423" s="11">
        <v>21.6</v>
      </c>
      <c r="AE423" s="11"/>
      <c r="AF423" s="18"/>
    </row>
    <row r="424" spans="1:32" ht="34.5" customHeight="1" thickBot="1">
      <c r="A424">
        <v>410</v>
      </c>
      <c r="B424" s="71">
        <v>4</v>
      </c>
      <c r="C424" s="73">
        <v>6</v>
      </c>
      <c r="D424" s="73">
        <v>7</v>
      </c>
      <c r="E424" s="71">
        <v>6</v>
      </c>
      <c r="F424" s="75">
        <v>4</v>
      </c>
      <c r="G424" s="71">
        <v>4</v>
      </c>
      <c r="H424" s="75">
        <v>4</v>
      </c>
      <c r="I424" s="71">
        <v>4</v>
      </c>
      <c r="J424" s="71">
        <v>5</v>
      </c>
      <c r="T424" s="34" t="str">
        <f>IF(COUNTIF(B424:S424,"&gt;0")=18,SUM(B424:S424),"")</f>
        <v/>
      </c>
      <c r="U424" s="100">
        <v>39981</v>
      </c>
      <c r="V424" s="39" t="s">
        <v>508</v>
      </c>
      <c r="W424" s="54">
        <v>5</v>
      </c>
      <c r="X424" s="10" t="s">
        <v>270</v>
      </c>
      <c r="Y424" s="9" t="s">
        <v>271</v>
      </c>
      <c r="Z424" s="9">
        <v>20414</v>
      </c>
      <c r="AA424" s="9">
        <v>17.2</v>
      </c>
      <c r="AB424" s="9" t="s">
        <v>513</v>
      </c>
      <c r="AC424" s="9">
        <v>16</v>
      </c>
      <c r="AD424" s="9">
        <v>17.3</v>
      </c>
      <c r="AE424" s="9"/>
      <c r="AF424" s="20"/>
    </row>
    <row r="425" spans="1:32" ht="34.5" customHeight="1" thickBot="1">
      <c r="A425">
        <v>411</v>
      </c>
      <c r="B425" s="73">
        <v>6</v>
      </c>
      <c r="C425" s="73">
        <v>6</v>
      </c>
      <c r="D425" s="74">
        <v>9</v>
      </c>
      <c r="E425" s="74">
        <v>9</v>
      </c>
      <c r="F425" s="73">
        <v>7</v>
      </c>
      <c r="G425" s="72">
        <v>5</v>
      </c>
      <c r="H425" s="73">
        <v>7</v>
      </c>
      <c r="I425" s="74">
        <v>8</v>
      </c>
      <c r="J425" s="81" t="s">
        <v>0</v>
      </c>
      <c r="T425" s="34" t="str">
        <f>IF(COUNTIF(B425:S425,"&gt;0")=18,SUM(B425:S425),"")</f>
        <v/>
      </c>
      <c r="U425" s="100">
        <v>39981</v>
      </c>
      <c r="V425" s="39" t="s">
        <v>508</v>
      </c>
      <c r="W425" s="56">
        <v>6</v>
      </c>
      <c r="X425" s="27" t="s">
        <v>64</v>
      </c>
      <c r="Y425" s="28" t="s">
        <v>14</v>
      </c>
      <c r="Z425" s="28">
        <v>350436</v>
      </c>
      <c r="AA425" s="28">
        <v>33.6</v>
      </c>
      <c r="AB425" s="28" t="s">
        <v>514</v>
      </c>
      <c r="AC425" s="28">
        <v>4</v>
      </c>
      <c r="AD425" s="28">
        <v>33.799999999999997</v>
      </c>
      <c r="AE425" s="28"/>
      <c r="AF425" s="31"/>
    </row>
    <row r="426" spans="1:32" ht="34.5" customHeight="1" thickBot="1">
      <c r="A426">
        <v>412</v>
      </c>
      <c r="B426" s="72">
        <v>5</v>
      </c>
      <c r="C426" s="71">
        <v>4</v>
      </c>
      <c r="D426" s="73">
        <v>7</v>
      </c>
      <c r="E426" s="72">
        <v>7</v>
      </c>
      <c r="F426" s="71">
        <v>5</v>
      </c>
      <c r="G426" s="75">
        <v>3</v>
      </c>
      <c r="H426" s="71">
        <v>5</v>
      </c>
      <c r="I426" s="71">
        <v>4</v>
      </c>
      <c r="J426" s="75">
        <v>4</v>
      </c>
      <c r="K426" s="72">
        <v>5</v>
      </c>
      <c r="L426" s="72">
        <v>5</v>
      </c>
      <c r="M426" s="74">
        <v>8</v>
      </c>
      <c r="N426" s="71">
        <v>6</v>
      </c>
      <c r="O426" s="71">
        <v>5</v>
      </c>
      <c r="P426" s="72">
        <v>5</v>
      </c>
      <c r="Q426" s="75">
        <v>4</v>
      </c>
      <c r="R426" s="72">
        <v>5</v>
      </c>
      <c r="S426" s="71">
        <v>5</v>
      </c>
      <c r="T426" s="34">
        <f>IF(COUNTIF(B426:S426,"&gt;0")=18,SUM(B426:S426),"")</f>
        <v>92</v>
      </c>
      <c r="U426" s="100">
        <v>39983</v>
      </c>
      <c r="V426" s="44" t="s">
        <v>547</v>
      </c>
      <c r="W426" s="52">
        <v>1</v>
      </c>
      <c r="X426" s="14" t="s">
        <v>496</v>
      </c>
      <c r="Y426" s="15" t="s">
        <v>14</v>
      </c>
      <c r="Z426" s="15">
        <v>350607</v>
      </c>
      <c r="AA426" s="15">
        <v>33.5</v>
      </c>
      <c r="AB426" s="15" t="s">
        <v>515</v>
      </c>
      <c r="AC426" s="15">
        <v>47</v>
      </c>
      <c r="AD426" s="15">
        <v>28</v>
      </c>
      <c r="AE426" s="15"/>
      <c r="AF426" s="16"/>
    </row>
    <row r="427" spans="1:32" ht="34.5" customHeight="1" thickBot="1">
      <c r="A427">
        <v>413</v>
      </c>
      <c r="B427" s="71">
        <v>4</v>
      </c>
      <c r="C427" s="71">
        <v>4</v>
      </c>
      <c r="D427" s="72">
        <v>6</v>
      </c>
      <c r="E427" s="71">
        <v>6</v>
      </c>
      <c r="F427" s="75">
        <v>4</v>
      </c>
      <c r="G427" s="72">
        <v>5</v>
      </c>
      <c r="H427" s="75">
        <v>4</v>
      </c>
      <c r="I427" s="71">
        <v>4</v>
      </c>
      <c r="J427" s="71">
        <v>5</v>
      </c>
      <c r="K427" s="72">
        <v>5</v>
      </c>
      <c r="L427" s="72">
        <v>5</v>
      </c>
      <c r="M427" s="73">
        <v>7</v>
      </c>
      <c r="N427" s="72">
        <v>7</v>
      </c>
      <c r="O427" s="75">
        <v>4</v>
      </c>
      <c r="P427" s="72">
        <v>5</v>
      </c>
      <c r="Q427" s="72">
        <v>6</v>
      </c>
      <c r="R427" s="73">
        <v>6</v>
      </c>
      <c r="S427" s="71">
        <v>5</v>
      </c>
      <c r="T427" s="34">
        <f>IF(COUNTIF(B427:S427,"&gt;0")=18,SUM(B427:S427),"")</f>
        <v>92</v>
      </c>
      <c r="U427" s="100">
        <v>39983</v>
      </c>
      <c r="V427" s="44" t="s">
        <v>547</v>
      </c>
      <c r="W427" s="53">
        <v>2</v>
      </c>
      <c r="X427" s="12" t="s">
        <v>250</v>
      </c>
      <c r="Y427" s="11" t="s">
        <v>14</v>
      </c>
      <c r="Z427" s="11">
        <v>350481</v>
      </c>
      <c r="AA427" s="11">
        <v>30.1</v>
      </c>
      <c r="AB427" s="11" t="s">
        <v>516</v>
      </c>
      <c r="AC427" s="11">
        <v>43</v>
      </c>
      <c r="AD427" s="11">
        <v>26.6</v>
      </c>
      <c r="AE427" s="11"/>
      <c r="AF427" s="18"/>
    </row>
    <row r="428" spans="1:32" ht="34.5" customHeight="1" thickBot="1">
      <c r="A428">
        <v>414</v>
      </c>
      <c r="B428" s="71">
        <v>4</v>
      </c>
      <c r="C428" s="71">
        <v>4</v>
      </c>
      <c r="D428" s="74">
        <v>8</v>
      </c>
      <c r="E428" s="75">
        <v>5</v>
      </c>
      <c r="F428" s="75">
        <v>4</v>
      </c>
      <c r="G428" s="71">
        <v>4</v>
      </c>
      <c r="H428" s="75">
        <v>4</v>
      </c>
      <c r="I428" s="72">
        <v>5</v>
      </c>
      <c r="J428" s="75">
        <v>4</v>
      </c>
      <c r="K428" s="75">
        <v>3</v>
      </c>
      <c r="L428" s="71">
        <v>4</v>
      </c>
      <c r="M428" s="72">
        <v>6</v>
      </c>
      <c r="N428" s="72">
        <v>7</v>
      </c>
      <c r="O428" s="75">
        <v>4</v>
      </c>
      <c r="P428" s="75">
        <v>3</v>
      </c>
      <c r="Q428" s="75">
        <v>4</v>
      </c>
      <c r="R428" s="72">
        <v>5</v>
      </c>
      <c r="S428" s="75">
        <v>4</v>
      </c>
      <c r="T428" s="34">
        <f>IF(COUNTIF(B428:S428,"&gt;0")=18,SUM(B428:S428),"")</f>
        <v>82</v>
      </c>
      <c r="U428" s="100">
        <v>39983</v>
      </c>
      <c r="V428" s="44" t="s">
        <v>547</v>
      </c>
      <c r="W428" s="54">
        <v>3</v>
      </c>
      <c r="X428" s="10" t="s">
        <v>442</v>
      </c>
      <c r="Y428" s="9" t="s">
        <v>14</v>
      </c>
      <c r="Z428" s="9">
        <v>350075</v>
      </c>
      <c r="AA428" s="9">
        <v>18.5</v>
      </c>
      <c r="AB428" s="9" t="s">
        <v>517</v>
      </c>
      <c r="AC428" s="9">
        <v>41</v>
      </c>
      <c r="AD428" s="9">
        <v>16.899999999999999</v>
      </c>
      <c r="AE428" s="9"/>
      <c r="AF428" s="20"/>
    </row>
    <row r="429" spans="1:32" ht="34.5" customHeight="1" thickBot="1">
      <c r="A429">
        <v>415</v>
      </c>
      <c r="B429" s="72">
        <v>5</v>
      </c>
      <c r="C429" s="75">
        <v>3</v>
      </c>
      <c r="D429" s="74">
        <v>9</v>
      </c>
      <c r="E429" s="72">
        <v>7</v>
      </c>
      <c r="F429" s="72">
        <v>6</v>
      </c>
      <c r="G429" s="71">
        <v>4</v>
      </c>
      <c r="H429" s="75">
        <v>4</v>
      </c>
      <c r="I429" s="73">
        <v>6</v>
      </c>
      <c r="J429" s="75">
        <v>4</v>
      </c>
      <c r="K429" s="71">
        <v>4</v>
      </c>
      <c r="L429" s="71">
        <v>4</v>
      </c>
      <c r="M429" s="74">
        <v>8</v>
      </c>
      <c r="N429" s="73">
        <v>8</v>
      </c>
      <c r="O429" s="72">
        <v>6</v>
      </c>
      <c r="P429" s="72">
        <v>5</v>
      </c>
      <c r="Q429" s="75">
        <v>4</v>
      </c>
      <c r="R429" s="71">
        <v>4</v>
      </c>
      <c r="S429" s="71">
        <v>5</v>
      </c>
      <c r="T429" s="34">
        <f>IF(COUNTIF(B429:S429,"&gt;0")=18,SUM(B429:S429),"")</f>
        <v>96</v>
      </c>
      <c r="U429" s="100">
        <v>39983</v>
      </c>
      <c r="V429" s="44" t="s">
        <v>547</v>
      </c>
      <c r="W429" s="53">
        <v>4</v>
      </c>
      <c r="X429" s="12" t="s">
        <v>309</v>
      </c>
      <c r="Y429" s="11" t="s">
        <v>14</v>
      </c>
      <c r="Z429" s="11">
        <v>350768</v>
      </c>
      <c r="AA429" s="11">
        <v>30.4</v>
      </c>
      <c r="AB429" s="11" t="s">
        <v>518</v>
      </c>
      <c r="AC429" s="11">
        <v>40</v>
      </c>
      <c r="AD429" s="11">
        <v>28.4</v>
      </c>
      <c r="AE429" s="11"/>
      <c r="AF429" s="18"/>
    </row>
    <row r="430" spans="1:32" ht="34.5" customHeight="1" thickBot="1">
      <c r="A430">
        <v>416</v>
      </c>
      <c r="B430" s="71">
        <v>4</v>
      </c>
      <c r="C430" s="73">
        <v>6</v>
      </c>
      <c r="D430" s="73">
        <v>7</v>
      </c>
      <c r="E430" s="71">
        <v>6</v>
      </c>
      <c r="F430" s="75">
        <v>4</v>
      </c>
      <c r="G430" s="71">
        <v>4</v>
      </c>
      <c r="H430" s="77">
        <v>3</v>
      </c>
      <c r="I430" s="71">
        <v>4</v>
      </c>
      <c r="J430" s="75">
        <v>4</v>
      </c>
      <c r="K430" s="71">
        <v>4</v>
      </c>
      <c r="L430" s="71">
        <v>4</v>
      </c>
      <c r="M430" s="75">
        <v>4</v>
      </c>
      <c r="N430" s="71">
        <v>6</v>
      </c>
      <c r="O430" s="72">
        <v>6</v>
      </c>
      <c r="P430" s="72">
        <v>5</v>
      </c>
      <c r="Q430" s="75">
        <v>4</v>
      </c>
      <c r="R430" s="71">
        <v>4</v>
      </c>
      <c r="S430" s="75">
        <v>4</v>
      </c>
      <c r="T430" s="34">
        <f>IF(COUNTIF(B430:S430,"&gt;0")=18,SUM(B430:S430),"")</f>
        <v>83</v>
      </c>
      <c r="U430" s="100">
        <v>39983</v>
      </c>
      <c r="V430" s="44" t="s">
        <v>547</v>
      </c>
      <c r="W430" s="54">
        <v>5</v>
      </c>
      <c r="X430" s="10" t="s">
        <v>369</v>
      </c>
      <c r="Y430" s="9" t="s">
        <v>14</v>
      </c>
      <c r="Z430" s="9">
        <v>350224</v>
      </c>
      <c r="AA430" s="9">
        <v>19.100000000000001</v>
      </c>
      <c r="AB430" s="9" t="s">
        <v>519</v>
      </c>
      <c r="AC430" s="9">
        <v>39</v>
      </c>
      <c r="AD430" s="9">
        <v>18</v>
      </c>
      <c r="AE430" s="9"/>
      <c r="AF430" s="20"/>
    </row>
    <row r="431" spans="1:32" ht="34.5" customHeight="1" thickBot="1">
      <c r="A431">
        <v>417</v>
      </c>
      <c r="B431" s="71">
        <v>4</v>
      </c>
      <c r="C431" s="71">
        <v>4</v>
      </c>
      <c r="D431" s="72">
        <v>6</v>
      </c>
      <c r="E431" s="75">
        <v>5</v>
      </c>
      <c r="F431" s="75">
        <v>4</v>
      </c>
      <c r="G431" s="71">
        <v>4</v>
      </c>
      <c r="H431" s="75">
        <v>4</v>
      </c>
      <c r="I431" s="72">
        <v>5</v>
      </c>
      <c r="J431" s="75">
        <v>4</v>
      </c>
      <c r="K431" s="71">
        <v>4</v>
      </c>
      <c r="L431" s="71">
        <v>4</v>
      </c>
      <c r="M431" s="71">
        <v>5</v>
      </c>
      <c r="N431" s="75">
        <v>5</v>
      </c>
      <c r="O431" s="71">
        <v>5</v>
      </c>
      <c r="P431" s="71">
        <v>4</v>
      </c>
      <c r="Q431" s="71">
        <v>5</v>
      </c>
      <c r="R431" s="72">
        <v>5</v>
      </c>
      <c r="S431" s="71">
        <v>5</v>
      </c>
      <c r="T431" s="34">
        <f>IF(COUNTIF(B431:S431,"&gt;0")=18,SUM(B431:S431),"")</f>
        <v>82</v>
      </c>
      <c r="U431" s="100">
        <v>39983</v>
      </c>
      <c r="V431" s="44" t="s">
        <v>547</v>
      </c>
      <c r="W431" s="53">
        <v>6</v>
      </c>
      <c r="X431" s="12" t="s">
        <v>520</v>
      </c>
      <c r="Y431" s="11" t="s">
        <v>236</v>
      </c>
      <c r="Z431" s="11">
        <v>900390</v>
      </c>
      <c r="AA431" s="11">
        <v>18.3</v>
      </c>
      <c r="AB431" s="11" t="s">
        <v>521</v>
      </c>
      <c r="AC431" s="11">
        <v>39</v>
      </c>
      <c r="AD431" s="11">
        <v>17.399999999999999</v>
      </c>
      <c r="AE431" s="11"/>
      <c r="AF431" s="18"/>
    </row>
    <row r="432" spans="1:32" ht="34.5" customHeight="1" thickBot="1">
      <c r="A432">
        <v>418</v>
      </c>
      <c r="B432" s="72">
        <v>5</v>
      </c>
      <c r="C432" s="71">
        <v>4</v>
      </c>
      <c r="D432" s="73">
        <v>7</v>
      </c>
      <c r="E432" s="71">
        <v>6</v>
      </c>
      <c r="F432" s="72">
        <v>6</v>
      </c>
      <c r="G432" s="72">
        <v>5</v>
      </c>
      <c r="H432" s="72">
        <v>6</v>
      </c>
      <c r="I432" s="73">
        <v>6</v>
      </c>
      <c r="J432" s="73">
        <v>7</v>
      </c>
      <c r="K432" s="71">
        <v>4</v>
      </c>
      <c r="L432" s="71">
        <v>4</v>
      </c>
      <c r="M432" s="78" t="s">
        <v>0</v>
      </c>
      <c r="N432" s="75">
        <v>5</v>
      </c>
      <c r="O432" s="71">
        <v>5</v>
      </c>
      <c r="P432" s="72">
        <v>5</v>
      </c>
      <c r="Q432" s="71">
        <v>5</v>
      </c>
      <c r="R432" s="71">
        <v>4</v>
      </c>
      <c r="S432" s="72">
        <v>6</v>
      </c>
      <c r="T432" s="34" t="str">
        <f>IF(COUNTIF(B432:S432,"&gt;0")=18,SUM(B432:S432),"")</f>
        <v/>
      </c>
      <c r="U432" s="100">
        <v>39983</v>
      </c>
      <c r="V432" s="44" t="s">
        <v>547</v>
      </c>
      <c r="W432" s="54">
        <v>7</v>
      </c>
      <c r="X432" s="10" t="s">
        <v>522</v>
      </c>
      <c r="Y432" s="9" t="s">
        <v>14</v>
      </c>
      <c r="Z432" s="9">
        <v>350512</v>
      </c>
      <c r="AA432" s="9">
        <v>31.5</v>
      </c>
      <c r="AB432" s="9" t="s">
        <v>84</v>
      </c>
      <c r="AC432" s="9">
        <v>38</v>
      </c>
      <c r="AD432" s="9">
        <v>30.5</v>
      </c>
      <c r="AE432" s="9"/>
      <c r="AF432" s="20"/>
    </row>
    <row r="433" spans="1:32" ht="34.5" customHeight="1" thickBot="1">
      <c r="A433">
        <v>419</v>
      </c>
      <c r="B433" s="75">
        <v>3</v>
      </c>
      <c r="C433" s="72">
        <v>5</v>
      </c>
      <c r="D433" s="71">
        <v>5</v>
      </c>
      <c r="E433" s="72">
        <v>7</v>
      </c>
      <c r="F433" s="72">
        <v>6</v>
      </c>
      <c r="G433" s="71">
        <v>4</v>
      </c>
      <c r="H433" s="71">
        <v>5</v>
      </c>
      <c r="I433" s="74">
        <v>7</v>
      </c>
      <c r="J433" s="72">
        <v>6</v>
      </c>
      <c r="K433" s="77">
        <v>2</v>
      </c>
      <c r="L433" s="75">
        <v>3</v>
      </c>
      <c r="M433" s="73">
        <v>7</v>
      </c>
      <c r="N433" s="71">
        <v>6</v>
      </c>
      <c r="O433" s="71">
        <v>5</v>
      </c>
      <c r="P433" s="71">
        <v>4</v>
      </c>
      <c r="Q433" s="75">
        <v>4</v>
      </c>
      <c r="R433" s="71">
        <v>4</v>
      </c>
      <c r="S433" s="77">
        <v>3</v>
      </c>
      <c r="T433" s="34">
        <f>IF(COUNTIF(B433:S433,"&gt;0")=18,SUM(B433:S433),"")</f>
        <v>86</v>
      </c>
      <c r="U433" s="100">
        <v>39983</v>
      </c>
      <c r="V433" s="44" t="s">
        <v>547</v>
      </c>
      <c r="W433" s="53">
        <v>8</v>
      </c>
      <c r="X433" s="12" t="s">
        <v>13</v>
      </c>
      <c r="Y433" s="11" t="s">
        <v>14</v>
      </c>
      <c r="Z433" s="11">
        <v>350775</v>
      </c>
      <c r="AA433" s="11">
        <v>19.2</v>
      </c>
      <c r="AB433" s="11" t="s">
        <v>523</v>
      </c>
      <c r="AC433" s="11">
        <v>37</v>
      </c>
      <c r="AD433" s="11">
        <v>18.8</v>
      </c>
      <c r="AE433" s="11"/>
      <c r="AF433" s="18"/>
    </row>
    <row r="434" spans="1:32" ht="34.5" customHeight="1" thickBot="1">
      <c r="A434">
        <v>420</v>
      </c>
      <c r="B434" s="72">
        <v>5</v>
      </c>
      <c r="C434" s="73">
        <v>6</v>
      </c>
      <c r="D434" s="74">
        <v>8</v>
      </c>
      <c r="E434" s="71">
        <v>6</v>
      </c>
      <c r="F434" s="71">
        <v>5</v>
      </c>
      <c r="G434" s="72">
        <v>5</v>
      </c>
      <c r="H434" s="71">
        <v>5</v>
      </c>
      <c r="I434" s="72">
        <v>5</v>
      </c>
      <c r="J434" s="73">
        <v>7</v>
      </c>
      <c r="K434" s="72">
        <v>5</v>
      </c>
      <c r="L434" s="71">
        <v>4</v>
      </c>
      <c r="M434" s="73">
        <v>7</v>
      </c>
      <c r="N434" s="71">
        <v>6</v>
      </c>
      <c r="O434" s="72">
        <v>6</v>
      </c>
      <c r="P434" s="73">
        <v>6</v>
      </c>
      <c r="Q434" s="71">
        <v>5</v>
      </c>
      <c r="R434" s="75">
        <v>3</v>
      </c>
      <c r="S434" s="75">
        <v>4</v>
      </c>
      <c r="T434" s="34">
        <f>IF(COUNTIF(B434:S434,"&gt;0")=18,SUM(B434:S434),"")</f>
        <v>98</v>
      </c>
      <c r="U434" s="100">
        <v>39983</v>
      </c>
      <c r="V434" s="44" t="s">
        <v>547</v>
      </c>
      <c r="W434" s="54">
        <v>9</v>
      </c>
      <c r="X434" s="10" t="s">
        <v>524</v>
      </c>
      <c r="Y434" s="9" t="s">
        <v>525</v>
      </c>
      <c r="Z434" s="9">
        <v>440715</v>
      </c>
      <c r="AA434" s="9">
        <v>29.9</v>
      </c>
      <c r="AB434" s="9" t="s">
        <v>526</v>
      </c>
      <c r="AC434" s="9">
        <v>37</v>
      </c>
      <c r="AD434" s="9">
        <v>29.4</v>
      </c>
      <c r="AE434" s="9"/>
      <c r="AF434" s="20"/>
    </row>
    <row r="435" spans="1:32" ht="34.5" customHeight="1" thickBot="1">
      <c r="A435">
        <v>421</v>
      </c>
      <c r="B435" s="75">
        <v>3</v>
      </c>
      <c r="C435" s="74">
        <v>7</v>
      </c>
      <c r="D435" s="72">
        <v>6</v>
      </c>
      <c r="E435" s="75">
        <v>5</v>
      </c>
      <c r="F435" s="71">
        <v>5</v>
      </c>
      <c r="G435" s="73">
        <v>6</v>
      </c>
      <c r="H435" s="73">
        <v>7</v>
      </c>
      <c r="I435" s="75">
        <v>3</v>
      </c>
      <c r="J435" s="75">
        <v>4</v>
      </c>
      <c r="K435" s="71">
        <v>4</v>
      </c>
      <c r="L435" s="73">
        <v>6</v>
      </c>
      <c r="M435" s="73">
        <v>7</v>
      </c>
      <c r="N435" s="71">
        <v>6</v>
      </c>
      <c r="O435" s="71">
        <v>5</v>
      </c>
      <c r="P435" s="71">
        <v>4</v>
      </c>
      <c r="Q435" s="75">
        <v>4</v>
      </c>
      <c r="R435" s="71">
        <v>4</v>
      </c>
      <c r="S435" s="75">
        <v>4</v>
      </c>
      <c r="T435" s="34">
        <f>IF(COUNTIF(B435:S435,"&gt;0")=18,SUM(B435:S435),"")</f>
        <v>90</v>
      </c>
      <c r="U435" s="100">
        <v>39983</v>
      </c>
      <c r="V435" s="44" t="s">
        <v>547</v>
      </c>
      <c r="W435" s="53">
        <v>10</v>
      </c>
      <c r="X435" s="12" t="s">
        <v>20</v>
      </c>
      <c r="Y435" s="11" t="s">
        <v>14</v>
      </c>
      <c r="Z435" s="11">
        <v>350771</v>
      </c>
      <c r="AA435" s="11">
        <v>21.5</v>
      </c>
      <c r="AB435" s="11" t="s">
        <v>527</v>
      </c>
      <c r="AC435" s="11">
        <v>36</v>
      </c>
      <c r="AD435" s="11">
        <v>21.5</v>
      </c>
      <c r="AE435" s="11"/>
      <c r="AF435" s="18"/>
    </row>
    <row r="436" spans="1:32" ht="34.5" customHeight="1" thickBot="1">
      <c r="A436">
        <v>422</v>
      </c>
      <c r="B436" s="74">
        <v>7</v>
      </c>
      <c r="C436" s="72">
        <v>5</v>
      </c>
      <c r="D436" s="74">
        <v>8</v>
      </c>
      <c r="E436" s="71">
        <v>6</v>
      </c>
      <c r="F436" s="72">
        <v>6</v>
      </c>
      <c r="G436" s="71">
        <v>4</v>
      </c>
      <c r="H436" s="71">
        <v>5</v>
      </c>
      <c r="I436" s="72">
        <v>5</v>
      </c>
      <c r="J436" s="71">
        <v>5</v>
      </c>
      <c r="K436" s="71">
        <v>4</v>
      </c>
      <c r="L436" s="73">
        <v>6</v>
      </c>
      <c r="M436" s="72">
        <v>6</v>
      </c>
      <c r="N436" s="72">
        <v>7</v>
      </c>
      <c r="O436" s="71">
        <v>5</v>
      </c>
      <c r="P436" s="74">
        <v>7</v>
      </c>
      <c r="Q436" s="73">
        <v>7</v>
      </c>
      <c r="R436" s="73">
        <v>6</v>
      </c>
      <c r="S436" s="72">
        <v>6</v>
      </c>
      <c r="T436" s="34">
        <f>IF(COUNTIF(B436:S436,"&gt;0")=18,SUM(B436:S436),"")</f>
        <v>105</v>
      </c>
      <c r="U436" s="100">
        <v>39983</v>
      </c>
      <c r="V436" s="44" t="s">
        <v>547</v>
      </c>
      <c r="W436" s="54">
        <v>11</v>
      </c>
      <c r="X436" s="10" t="s">
        <v>528</v>
      </c>
      <c r="Y436" s="9" t="s">
        <v>6</v>
      </c>
      <c r="Z436" s="9">
        <v>1130492</v>
      </c>
      <c r="AA436" s="9">
        <v>36</v>
      </c>
      <c r="AB436" s="9" t="s">
        <v>529</v>
      </c>
      <c r="AC436" s="9">
        <v>36</v>
      </c>
      <c r="AD436" s="9">
        <v>36</v>
      </c>
      <c r="AE436" s="9"/>
      <c r="AF436" s="20"/>
    </row>
    <row r="437" spans="1:32" ht="34.5" customHeight="1" thickBot="1">
      <c r="A437">
        <v>423</v>
      </c>
      <c r="B437" s="71">
        <v>4</v>
      </c>
      <c r="C437" s="75">
        <v>3</v>
      </c>
      <c r="D437" s="72">
        <v>6</v>
      </c>
      <c r="E437" s="71">
        <v>6</v>
      </c>
      <c r="F437" s="72">
        <v>6</v>
      </c>
      <c r="G437" s="71">
        <v>4</v>
      </c>
      <c r="H437" s="73">
        <v>7</v>
      </c>
      <c r="I437" s="71">
        <v>4</v>
      </c>
      <c r="J437" s="71">
        <v>5</v>
      </c>
      <c r="K437" s="72">
        <v>5</v>
      </c>
      <c r="L437" s="72">
        <v>5</v>
      </c>
      <c r="M437" s="74">
        <v>8</v>
      </c>
      <c r="N437" s="73">
        <v>8</v>
      </c>
      <c r="O437" s="72">
        <v>6</v>
      </c>
      <c r="P437" s="71">
        <v>4</v>
      </c>
      <c r="Q437" s="75">
        <v>4</v>
      </c>
      <c r="R437" s="72">
        <v>5</v>
      </c>
      <c r="S437" s="75">
        <v>4</v>
      </c>
      <c r="T437" s="34">
        <f>IF(COUNTIF(B437:S437,"&gt;0")=18,SUM(B437:S437),"")</f>
        <v>94</v>
      </c>
      <c r="U437" s="100">
        <v>39983</v>
      </c>
      <c r="V437" s="44" t="s">
        <v>547</v>
      </c>
      <c r="W437" s="53">
        <v>12</v>
      </c>
      <c r="X437" s="12" t="s">
        <v>481</v>
      </c>
      <c r="Y437" s="11" t="s">
        <v>14</v>
      </c>
      <c r="Z437" s="11">
        <v>350216</v>
      </c>
      <c r="AA437" s="11">
        <v>24.6</v>
      </c>
      <c r="AB437" s="11" t="s">
        <v>214</v>
      </c>
      <c r="AC437" s="11">
        <v>35</v>
      </c>
      <c r="AD437" s="11">
        <v>24.6</v>
      </c>
      <c r="AE437" s="11"/>
      <c r="AF437" s="18"/>
    </row>
    <row r="438" spans="1:32" ht="34.5" customHeight="1" thickBot="1">
      <c r="A438">
        <v>424</v>
      </c>
      <c r="B438" s="71">
        <v>4</v>
      </c>
      <c r="C438" s="72">
        <v>5</v>
      </c>
      <c r="D438" s="74">
        <v>8</v>
      </c>
      <c r="E438" s="74">
        <v>9</v>
      </c>
      <c r="F438" s="75">
        <v>4</v>
      </c>
      <c r="G438" s="71">
        <v>4</v>
      </c>
      <c r="H438" s="71">
        <v>5</v>
      </c>
      <c r="I438" s="71">
        <v>4</v>
      </c>
      <c r="J438" s="72">
        <v>6</v>
      </c>
      <c r="K438" s="73">
        <v>6</v>
      </c>
      <c r="L438" s="72">
        <v>5</v>
      </c>
      <c r="M438" s="78" t="s">
        <v>0</v>
      </c>
      <c r="N438" s="72">
        <v>7</v>
      </c>
      <c r="O438" s="72">
        <v>6</v>
      </c>
      <c r="P438" s="75">
        <v>3</v>
      </c>
      <c r="Q438" s="75">
        <v>4</v>
      </c>
      <c r="R438" s="72">
        <v>5</v>
      </c>
      <c r="S438" s="73">
        <v>7</v>
      </c>
      <c r="T438" s="34" t="str">
        <f>IF(COUNTIF(B438:S438,"&gt;0")=18,SUM(B438:S438),"")</f>
        <v/>
      </c>
      <c r="U438" s="100">
        <v>39983</v>
      </c>
      <c r="V438" s="44" t="s">
        <v>547</v>
      </c>
      <c r="W438" s="54">
        <v>13</v>
      </c>
      <c r="X438" s="10" t="s">
        <v>177</v>
      </c>
      <c r="Y438" s="9" t="s">
        <v>6</v>
      </c>
      <c r="Z438" s="9">
        <v>1130075</v>
      </c>
      <c r="AA438" s="9">
        <v>29.2</v>
      </c>
      <c r="AB438" s="9" t="s">
        <v>88</v>
      </c>
      <c r="AC438" s="9">
        <v>34</v>
      </c>
      <c r="AD438" s="9">
        <v>29.2</v>
      </c>
      <c r="AE438" s="9"/>
      <c r="AF438" s="20"/>
    </row>
    <row r="439" spans="1:32" ht="34.5" customHeight="1" thickBot="1">
      <c r="A439">
        <v>425</v>
      </c>
      <c r="B439" s="73">
        <v>6</v>
      </c>
      <c r="C439" s="72">
        <v>5</v>
      </c>
      <c r="D439" s="73">
        <v>7</v>
      </c>
      <c r="E439" s="74">
        <v>9</v>
      </c>
      <c r="F439" s="71">
        <v>5</v>
      </c>
      <c r="G439" s="71">
        <v>4</v>
      </c>
      <c r="H439" s="71">
        <v>5</v>
      </c>
      <c r="I439" s="72">
        <v>5</v>
      </c>
      <c r="J439" s="77">
        <v>3</v>
      </c>
      <c r="K439" s="72">
        <v>5</v>
      </c>
      <c r="L439" s="74">
        <v>7</v>
      </c>
      <c r="M439" s="72">
        <v>6</v>
      </c>
      <c r="N439" s="72">
        <v>7</v>
      </c>
      <c r="O439" s="72">
        <v>6</v>
      </c>
      <c r="P439" s="71">
        <v>4</v>
      </c>
      <c r="Q439" s="73">
        <v>7</v>
      </c>
      <c r="R439" s="73">
        <v>6</v>
      </c>
      <c r="S439" s="73">
        <v>7</v>
      </c>
      <c r="T439" s="34">
        <f>IF(COUNTIF(B439:S439,"&gt;0")=18,SUM(B439:S439),"")</f>
        <v>104</v>
      </c>
      <c r="U439" s="100">
        <v>39983</v>
      </c>
      <c r="V439" s="44" t="s">
        <v>547</v>
      </c>
      <c r="W439" s="53">
        <v>14</v>
      </c>
      <c r="X439" s="12" t="s">
        <v>530</v>
      </c>
      <c r="Y439" s="11" t="s">
        <v>531</v>
      </c>
      <c r="Z439" s="11">
        <v>101549</v>
      </c>
      <c r="AA439" s="11">
        <v>34</v>
      </c>
      <c r="AB439" s="11" t="s">
        <v>532</v>
      </c>
      <c r="AC439" s="11">
        <v>34</v>
      </c>
      <c r="AD439" s="11">
        <v>34</v>
      </c>
      <c r="AE439" s="11"/>
      <c r="AF439" s="18"/>
    </row>
    <row r="440" spans="1:32" ht="34.5" customHeight="1" thickBot="1">
      <c r="A440">
        <v>426</v>
      </c>
      <c r="B440" s="74">
        <v>7</v>
      </c>
      <c r="C440" s="72">
        <v>5</v>
      </c>
      <c r="D440" s="73">
        <v>7</v>
      </c>
      <c r="E440" s="72">
        <v>7</v>
      </c>
      <c r="F440" s="75">
        <v>4</v>
      </c>
      <c r="G440" s="74">
        <v>7</v>
      </c>
      <c r="H440" s="71">
        <v>5</v>
      </c>
      <c r="I440" s="74">
        <v>7</v>
      </c>
      <c r="J440" s="73">
        <v>7</v>
      </c>
      <c r="K440" s="74">
        <v>7</v>
      </c>
      <c r="L440" s="72">
        <v>5</v>
      </c>
      <c r="M440" s="73">
        <v>7</v>
      </c>
      <c r="N440" s="75">
        <v>5</v>
      </c>
      <c r="O440" s="72">
        <v>6</v>
      </c>
      <c r="P440" s="72">
        <v>5</v>
      </c>
      <c r="Q440" s="72">
        <v>6</v>
      </c>
      <c r="R440" s="74">
        <v>7</v>
      </c>
      <c r="S440" s="71">
        <v>5</v>
      </c>
      <c r="T440" s="34">
        <f>IF(COUNTIF(B440:S440,"&gt;0")=18,SUM(B440:S440),"")</f>
        <v>109</v>
      </c>
      <c r="U440" s="100">
        <v>39983</v>
      </c>
      <c r="V440" s="44" t="s">
        <v>547</v>
      </c>
      <c r="W440" s="54">
        <v>15</v>
      </c>
      <c r="X440" s="10" t="s">
        <v>533</v>
      </c>
      <c r="Y440" s="9" t="s">
        <v>14</v>
      </c>
      <c r="Z440" s="9">
        <v>350609</v>
      </c>
      <c r="AA440" s="9">
        <v>36</v>
      </c>
      <c r="AB440" s="9" t="s">
        <v>534</v>
      </c>
      <c r="AC440" s="9">
        <v>32</v>
      </c>
      <c r="AD440" s="9">
        <v>36</v>
      </c>
      <c r="AE440" s="9"/>
      <c r="AF440" s="20"/>
    </row>
    <row r="441" spans="1:32" ht="34.5" customHeight="1" thickBot="1">
      <c r="A441">
        <v>427</v>
      </c>
      <c r="B441" s="75">
        <v>3</v>
      </c>
      <c r="C441" s="75">
        <v>3</v>
      </c>
      <c r="D441" s="72">
        <v>6</v>
      </c>
      <c r="E441" s="75">
        <v>5</v>
      </c>
      <c r="F441" s="75">
        <v>4</v>
      </c>
      <c r="G441" s="71">
        <v>4</v>
      </c>
      <c r="H441" s="71">
        <v>5</v>
      </c>
      <c r="I441" s="71">
        <v>4</v>
      </c>
      <c r="J441" s="72">
        <v>6</v>
      </c>
      <c r="K441" s="72">
        <v>5</v>
      </c>
      <c r="L441" s="71">
        <v>4</v>
      </c>
      <c r="M441" s="73">
        <v>7</v>
      </c>
      <c r="N441" s="75">
        <v>5</v>
      </c>
      <c r="O441" s="71">
        <v>5</v>
      </c>
      <c r="P441" s="71">
        <v>4</v>
      </c>
      <c r="Q441" s="71">
        <v>5</v>
      </c>
      <c r="R441" s="75">
        <v>3</v>
      </c>
      <c r="S441" s="75">
        <v>4</v>
      </c>
      <c r="T441" s="34">
        <f>IF(COUNTIF(B441:S441,"&gt;0")=18,SUM(B441:S441),"")</f>
        <v>82</v>
      </c>
      <c r="U441" s="100">
        <v>39983</v>
      </c>
      <c r="V441" s="44" t="s">
        <v>547</v>
      </c>
      <c r="W441" s="53">
        <v>16</v>
      </c>
      <c r="X441" s="12" t="s">
        <v>535</v>
      </c>
      <c r="Y441" s="11" t="s">
        <v>536</v>
      </c>
      <c r="Z441" s="11">
        <v>730118</v>
      </c>
      <c r="AA441" s="11">
        <v>11.4</v>
      </c>
      <c r="AB441" s="11" t="s">
        <v>537</v>
      </c>
      <c r="AC441" s="11">
        <v>32</v>
      </c>
      <c r="AD441" s="11">
        <v>11.5</v>
      </c>
      <c r="AE441" s="11"/>
      <c r="AF441" s="18"/>
    </row>
    <row r="442" spans="1:32" ht="34.5" customHeight="1" thickBot="1">
      <c r="A442">
        <v>428</v>
      </c>
      <c r="B442" s="74">
        <v>7</v>
      </c>
      <c r="C442" s="74">
        <v>8</v>
      </c>
      <c r="D442" s="72">
        <v>6</v>
      </c>
      <c r="E442" s="73">
        <v>8</v>
      </c>
      <c r="F442" s="71">
        <v>5</v>
      </c>
      <c r="G442" s="75">
        <v>3</v>
      </c>
      <c r="H442" s="75">
        <v>4</v>
      </c>
      <c r="I442" s="73">
        <v>6</v>
      </c>
      <c r="J442" s="71">
        <v>5</v>
      </c>
      <c r="K442" s="71">
        <v>4</v>
      </c>
      <c r="L442" s="72">
        <v>5</v>
      </c>
      <c r="M442" s="78" t="s">
        <v>0</v>
      </c>
      <c r="N442" s="75">
        <v>5</v>
      </c>
      <c r="O442" s="72">
        <v>6</v>
      </c>
      <c r="P442" s="74">
        <v>7</v>
      </c>
      <c r="Q442" s="74">
        <v>9</v>
      </c>
      <c r="R442" s="72">
        <v>5</v>
      </c>
      <c r="S442" s="82" t="s">
        <v>0</v>
      </c>
      <c r="T442" s="34" t="str">
        <f>IF(COUNTIF(B442:S442,"&gt;0")=18,SUM(B442:S442),"")</f>
        <v/>
      </c>
      <c r="U442" s="100">
        <v>39983</v>
      </c>
      <c r="V442" s="44" t="s">
        <v>547</v>
      </c>
      <c r="W442" s="54">
        <v>17</v>
      </c>
      <c r="X442" s="10" t="s">
        <v>30</v>
      </c>
      <c r="Y442" s="9" t="s">
        <v>14</v>
      </c>
      <c r="Z442" s="9">
        <v>350608</v>
      </c>
      <c r="AA442" s="9">
        <v>32</v>
      </c>
      <c r="AB442" s="9" t="s">
        <v>43</v>
      </c>
      <c r="AC442" s="9">
        <v>31</v>
      </c>
      <c r="AD442" s="9">
        <v>32</v>
      </c>
      <c r="AE442" s="9"/>
      <c r="AF442" s="20"/>
    </row>
    <row r="443" spans="1:32" ht="34.5" customHeight="1" thickBot="1">
      <c r="A443">
        <v>429</v>
      </c>
      <c r="B443" s="71">
        <v>4</v>
      </c>
      <c r="C443" s="75">
        <v>3</v>
      </c>
      <c r="D443" s="81" t="s">
        <v>0</v>
      </c>
      <c r="E443" s="81" t="s">
        <v>0</v>
      </c>
      <c r="F443" s="72">
        <v>6</v>
      </c>
      <c r="G443" s="71">
        <v>4</v>
      </c>
      <c r="H443" s="71">
        <v>5</v>
      </c>
      <c r="I443" s="72">
        <v>5</v>
      </c>
      <c r="J443" s="71">
        <v>5</v>
      </c>
      <c r="K443" s="72">
        <v>5</v>
      </c>
      <c r="L443" s="73">
        <v>6</v>
      </c>
      <c r="M443" s="74">
        <v>8</v>
      </c>
      <c r="N443" s="74">
        <v>9</v>
      </c>
      <c r="O443" s="75">
        <v>4</v>
      </c>
      <c r="P443" s="73">
        <v>6</v>
      </c>
      <c r="Q443" s="73">
        <v>7</v>
      </c>
      <c r="R443" s="72">
        <v>5</v>
      </c>
      <c r="S443" s="73">
        <v>7</v>
      </c>
      <c r="T443" s="34" t="str">
        <f>IF(COUNTIF(B443:S443,"&gt;0")=18,SUM(B443:S443),"")</f>
        <v/>
      </c>
      <c r="U443" s="100">
        <v>39983</v>
      </c>
      <c r="V443" s="44" t="s">
        <v>547</v>
      </c>
      <c r="W443" s="53">
        <v>18</v>
      </c>
      <c r="X443" s="12" t="s">
        <v>538</v>
      </c>
      <c r="Y443" s="11" t="s">
        <v>539</v>
      </c>
      <c r="Z443" s="11">
        <v>15442</v>
      </c>
      <c r="AA443" s="11">
        <v>32.5</v>
      </c>
      <c r="AB443" s="11" t="s">
        <v>43</v>
      </c>
      <c r="AC443" s="11">
        <v>31</v>
      </c>
      <c r="AD443" s="11">
        <v>32.5</v>
      </c>
      <c r="AE443" s="11"/>
      <c r="AF443" s="18"/>
    </row>
    <row r="444" spans="1:32" ht="34.5" customHeight="1" thickBot="1">
      <c r="A444">
        <v>430</v>
      </c>
      <c r="B444" s="73">
        <v>6</v>
      </c>
      <c r="C444" s="74">
        <v>7</v>
      </c>
      <c r="D444" s="73">
        <v>7</v>
      </c>
      <c r="E444" s="71">
        <v>6</v>
      </c>
      <c r="F444" s="72">
        <v>6</v>
      </c>
      <c r="G444" s="73">
        <v>6</v>
      </c>
      <c r="H444" s="74">
        <v>8</v>
      </c>
      <c r="I444" s="73">
        <v>6</v>
      </c>
      <c r="J444" s="72">
        <v>6</v>
      </c>
      <c r="K444" s="71">
        <v>4</v>
      </c>
      <c r="L444" s="72">
        <v>5</v>
      </c>
      <c r="M444" s="72">
        <v>6</v>
      </c>
      <c r="N444" s="74">
        <v>10</v>
      </c>
      <c r="O444" s="75">
        <v>4</v>
      </c>
      <c r="P444" s="71">
        <v>4</v>
      </c>
      <c r="Q444" s="71">
        <v>5</v>
      </c>
      <c r="R444" s="73">
        <v>6</v>
      </c>
      <c r="S444" s="75">
        <v>4</v>
      </c>
      <c r="T444" s="34">
        <f>IF(COUNTIF(B444:S444,"&gt;0")=18,SUM(B444:S444),"")</f>
        <v>106</v>
      </c>
      <c r="U444" s="100">
        <v>39983</v>
      </c>
      <c r="V444" s="44" t="s">
        <v>547</v>
      </c>
      <c r="W444" s="54">
        <v>19</v>
      </c>
      <c r="X444" s="10" t="s">
        <v>540</v>
      </c>
      <c r="Y444" s="9" t="s">
        <v>14</v>
      </c>
      <c r="Z444" s="9">
        <v>350429</v>
      </c>
      <c r="AA444" s="9">
        <v>29.4</v>
      </c>
      <c r="AB444" s="9" t="s">
        <v>541</v>
      </c>
      <c r="AC444" s="9">
        <v>30</v>
      </c>
      <c r="AD444" s="9">
        <v>29.6</v>
      </c>
      <c r="AE444" s="9"/>
      <c r="AF444" s="20"/>
    </row>
    <row r="445" spans="1:32" ht="34.5" customHeight="1" thickBot="1">
      <c r="A445">
        <v>431</v>
      </c>
      <c r="B445" s="71">
        <v>4</v>
      </c>
      <c r="C445" s="71">
        <v>4</v>
      </c>
      <c r="D445" s="81" t="s">
        <v>0</v>
      </c>
      <c r="E445" s="75">
        <v>5</v>
      </c>
      <c r="F445" s="75">
        <v>4</v>
      </c>
      <c r="G445" s="72">
        <v>5</v>
      </c>
      <c r="H445" s="81" t="s">
        <v>0</v>
      </c>
      <c r="I445" s="81" t="s">
        <v>0</v>
      </c>
      <c r="J445" s="71">
        <v>5</v>
      </c>
      <c r="K445" s="72">
        <v>5</v>
      </c>
      <c r="L445" s="71">
        <v>4</v>
      </c>
      <c r="M445" s="74">
        <v>8</v>
      </c>
      <c r="N445" s="75">
        <v>5</v>
      </c>
      <c r="O445" s="77">
        <v>3</v>
      </c>
      <c r="P445" s="75">
        <v>3</v>
      </c>
      <c r="Q445" s="72">
        <v>6</v>
      </c>
      <c r="R445" s="71">
        <v>4</v>
      </c>
      <c r="S445" s="75">
        <v>4</v>
      </c>
      <c r="T445" s="34" t="str">
        <f>IF(COUNTIF(B445:S445,"&gt;0")=18,SUM(B445:S445),"")</f>
        <v/>
      </c>
      <c r="U445" s="100">
        <v>39983</v>
      </c>
      <c r="V445" s="44" t="s">
        <v>547</v>
      </c>
      <c r="W445" s="53">
        <v>20</v>
      </c>
      <c r="X445" s="12" t="s">
        <v>542</v>
      </c>
      <c r="Y445" s="11" t="s">
        <v>6</v>
      </c>
      <c r="Z445" s="11">
        <v>1130008</v>
      </c>
      <c r="AA445" s="11">
        <v>13.1</v>
      </c>
      <c r="AB445" s="11" t="s">
        <v>94</v>
      </c>
      <c r="AC445" s="11">
        <v>29</v>
      </c>
      <c r="AD445" s="11">
        <v>13.2</v>
      </c>
      <c r="AE445" s="11"/>
      <c r="AF445" s="18"/>
    </row>
    <row r="446" spans="1:32" ht="34.5" customHeight="1" thickBot="1">
      <c r="A446">
        <v>432</v>
      </c>
      <c r="B446" s="71">
        <v>4</v>
      </c>
      <c r="C446" s="71">
        <v>4</v>
      </c>
      <c r="D446" s="73">
        <v>7</v>
      </c>
      <c r="E446" s="71">
        <v>6</v>
      </c>
      <c r="F446" s="71">
        <v>5</v>
      </c>
      <c r="G446" s="74">
        <v>7</v>
      </c>
      <c r="H446" s="72">
        <v>6</v>
      </c>
      <c r="I446" s="72">
        <v>5</v>
      </c>
      <c r="J446" s="77">
        <v>3</v>
      </c>
      <c r="K446" s="71">
        <v>4</v>
      </c>
      <c r="L446" s="73">
        <v>6</v>
      </c>
      <c r="M446" s="74">
        <v>9</v>
      </c>
      <c r="N446" s="73">
        <v>8</v>
      </c>
      <c r="O446" s="75">
        <v>4</v>
      </c>
      <c r="P446" s="71">
        <v>4</v>
      </c>
      <c r="Q446" s="71">
        <v>5</v>
      </c>
      <c r="R446" s="72">
        <v>5</v>
      </c>
      <c r="S446" s="72">
        <v>6</v>
      </c>
      <c r="T446" s="34">
        <f>IF(COUNTIF(B446:S446,"&gt;0")=18,SUM(B446:S446),"")</f>
        <v>98</v>
      </c>
      <c r="U446" s="100">
        <v>39983</v>
      </c>
      <c r="V446" s="44" t="s">
        <v>547</v>
      </c>
      <c r="W446" s="54">
        <v>21</v>
      </c>
      <c r="X446" s="10" t="s">
        <v>543</v>
      </c>
      <c r="Y446" s="9" t="s">
        <v>128</v>
      </c>
      <c r="Z446" s="9">
        <v>540156</v>
      </c>
      <c r="AA446" s="9">
        <v>21.4</v>
      </c>
      <c r="AB446" s="9" t="s">
        <v>544</v>
      </c>
      <c r="AC446" s="9">
        <v>29</v>
      </c>
      <c r="AD446" s="9">
        <v>21.5</v>
      </c>
      <c r="AE446" s="9"/>
      <c r="AF446" s="20"/>
    </row>
    <row r="447" spans="1:32" ht="34.5" customHeight="1" thickBot="1">
      <c r="A447">
        <v>433</v>
      </c>
      <c r="B447" s="71">
        <v>4</v>
      </c>
      <c r="C447" s="72">
        <v>5</v>
      </c>
      <c r="D447" s="73">
        <v>7</v>
      </c>
      <c r="E447" s="71">
        <v>6</v>
      </c>
      <c r="F447" s="75">
        <v>4</v>
      </c>
      <c r="G447" s="71">
        <v>4</v>
      </c>
      <c r="H447" s="71">
        <v>5</v>
      </c>
      <c r="I447" s="72">
        <v>5</v>
      </c>
      <c r="J447" s="75">
        <v>4</v>
      </c>
      <c r="K447" s="72">
        <v>5</v>
      </c>
      <c r="L447" s="71">
        <v>4</v>
      </c>
      <c r="M447" s="74">
        <v>8</v>
      </c>
      <c r="N447" s="78" t="s">
        <v>0</v>
      </c>
      <c r="O447" s="75">
        <v>4</v>
      </c>
      <c r="P447" s="73">
        <v>6</v>
      </c>
      <c r="Q447" s="71">
        <v>5</v>
      </c>
      <c r="R447" s="71">
        <v>4</v>
      </c>
      <c r="S447" s="72">
        <v>6</v>
      </c>
      <c r="T447" s="34" t="str">
        <f>IF(COUNTIF(B447:S447,"&gt;0")=18,SUM(B447:S447),"")</f>
        <v/>
      </c>
      <c r="U447" s="100">
        <v>39983</v>
      </c>
      <c r="V447" s="44" t="s">
        <v>547</v>
      </c>
      <c r="W447" s="53">
        <v>22</v>
      </c>
      <c r="X447" s="12" t="s">
        <v>59</v>
      </c>
      <c r="Y447" s="11" t="s">
        <v>14</v>
      </c>
      <c r="Z447" s="11">
        <v>350273</v>
      </c>
      <c r="AA447" s="11">
        <v>17.600000000000001</v>
      </c>
      <c r="AB447" s="11" t="s">
        <v>55</v>
      </c>
      <c r="AC447" s="11">
        <v>28</v>
      </c>
      <c r="AD447" s="11">
        <v>17.7</v>
      </c>
      <c r="AE447" s="11"/>
      <c r="AF447" s="18"/>
    </row>
    <row r="448" spans="1:32" ht="34.5" customHeight="1" thickBot="1">
      <c r="A448">
        <v>434</v>
      </c>
      <c r="B448" s="71">
        <v>4</v>
      </c>
      <c r="C448" s="71">
        <v>4</v>
      </c>
      <c r="D448" s="73">
        <v>7</v>
      </c>
      <c r="E448" s="72">
        <v>7</v>
      </c>
      <c r="F448" s="72">
        <v>6</v>
      </c>
      <c r="G448" s="71">
        <v>4</v>
      </c>
      <c r="H448" s="72">
        <v>6</v>
      </c>
      <c r="I448" s="72">
        <v>5</v>
      </c>
      <c r="J448" s="75">
        <v>4</v>
      </c>
      <c r="K448" s="71">
        <v>4</v>
      </c>
      <c r="L448" s="71">
        <v>4</v>
      </c>
      <c r="M448" s="74">
        <v>8</v>
      </c>
      <c r="N448" s="73">
        <v>8</v>
      </c>
      <c r="O448" s="71">
        <v>5</v>
      </c>
      <c r="P448" s="72">
        <v>5</v>
      </c>
      <c r="Q448" s="71">
        <v>5</v>
      </c>
      <c r="R448" s="75">
        <v>3</v>
      </c>
      <c r="S448" s="75">
        <v>4</v>
      </c>
      <c r="T448" s="34">
        <f>IF(COUNTIF(B448:S448,"&gt;0")=18,SUM(B448:S448),"")</f>
        <v>93</v>
      </c>
      <c r="U448" s="100">
        <v>39983</v>
      </c>
      <c r="V448" s="44" t="s">
        <v>547</v>
      </c>
      <c r="W448" s="55">
        <v>23</v>
      </c>
      <c r="X448" s="21" t="s">
        <v>545</v>
      </c>
      <c r="Y448" s="22" t="s">
        <v>14</v>
      </c>
      <c r="Z448" s="22">
        <v>350296</v>
      </c>
      <c r="AA448" s="22">
        <v>12.3</v>
      </c>
      <c r="AB448" s="22" t="s">
        <v>546</v>
      </c>
      <c r="AC448" s="22">
        <v>23</v>
      </c>
      <c r="AD448" s="22">
        <v>12.4</v>
      </c>
      <c r="AE448" s="22"/>
      <c r="AF448" s="23"/>
    </row>
    <row r="449" spans="1:32" ht="34.5" customHeight="1" thickBot="1">
      <c r="A449">
        <v>435</v>
      </c>
      <c r="B449" s="72">
        <v>5</v>
      </c>
      <c r="C449" s="74">
        <v>7</v>
      </c>
      <c r="D449" s="72">
        <v>6</v>
      </c>
      <c r="E449" s="72">
        <v>7</v>
      </c>
      <c r="F449" s="73">
        <v>7</v>
      </c>
      <c r="G449" s="72">
        <v>5</v>
      </c>
      <c r="H449" s="73">
        <v>7</v>
      </c>
      <c r="I449" s="72">
        <v>5</v>
      </c>
      <c r="J449" s="72">
        <v>6</v>
      </c>
      <c r="K449" s="73">
        <v>6</v>
      </c>
      <c r="L449" s="74">
        <v>7</v>
      </c>
      <c r="M449" s="74">
        <v>8</v>
      </c>
      <c r="N449" s="71">
        <v>6</v>
      </c>
      <c r="O449" s="71">
        <v>5</v>
      </c>
      <c r="P449" s="74">
        <v>7</v>
      </c>
      <c r="Q449" s="72">
        <v>6</v>
      </c>
      <c r="R449" s="71">
        <v>4</v>
      </c>
      <c r="S449" s="72">
        <v>6</v>
      </c>
      <c r="T449" s="34">
        <f>IF(COUNTIF(B449:S449,"&gt;0")=18,SUM(B449:S449),"")</f>
        <v>110</v>
      </c>
      <c r="U449" s="100">
        <v>39983</v>
      </c>
      <c r="V449" s="44" t="s">
        <v>547</v>
      </c>
      <c r="W449" s="52">
        <v>1</v>
      </c>
      <c r="X449" s="14" t="s">
        <v>548</v>
      </c>
      <c r="Y449" s="15" t="s">
        <v>549</v>
      </c>
      <c r="Z449" s="15">
        <v>500762</v>
      </c>
      <c r="AA449" s="15">
        <v>54</v>
      </c>
      <c r="AB449" s="15" t="s">
        <v>550</v>
      </c>
      <c r="AC449" s="15">
        <v>48</v>
      </c>
      <c r="AD449" s="15">
        <v>42</v>
      </c>
      <c r="AE449" s="15"/>
      <c r="AF449" s="16"/>
    </row>
    <row r="450" spans="1:32" ht="34.5" customHeight="1" thickBot="1">
      <c r="A450">
        <v>436</v>
      </c>
      <c r="B450" s="71">
        <v>4</v>
      </c>
      <c r="C450" s="72">
        <v>5</v>
      </c>
      <c r="D450" s="75">
        <v>4</v>
      </c>
      <c r="E450" s="72">
        <v>7</v>
      </c>
      <c r="F450" s="72">
        <v>6</v>
      </c>
      <c r="G450" s="73">
        <v>6</v>
      </c>
      <c r="H450" s="75">
        <v>4</v>
      </c>
      <c r="I450" s="72">
        <v>5</v>
      </c>
      <c r="J450" s="72">
        <v>6</v>
      </c>
      <c r="K450" s="72">
        <v>5</v>
      </c>
      <c r="L450" s="71">
        <v>4</v>
      </c>
      <c r="M450" s="72">
        <v>6</v>
      </c>
      <c r="N450" s="71">
        <v>6</v>
      </c>
      <c r="O450" s="71">
        <v>5</v>
      </c>
      <c r="P450" s="73">
        <v>6</v>
      </c>
      <c r="Q450" s="71">
        <v>5</v>
      </c>
      <c r="R450" s="73">
        <v>6</v>
      </c>
      <c r="S450" s="74">
        <v>8</v>
      </c>
      <c r="T450" s="34">
        <f>IF(COUNTIF(B450:S450,"&gt;0")=18,SUM(B450:S450),"")</f>
        <v>98</v>
      </c>
      <c r="U450" s="100">
        <v>39983</v>
      </c>
      <c r="V450" s="44" t="s">
        <v>547</v>
      </c>
      <c r="W450" s="53">
        <v>2</v>
      </c>
      <c r="X450" s="12" t="s">
        <v>551</v>
      </c>
      <c r="Y450" s="11" t="s">
        <v>317</v>
      </c>
      <c r="Z450" s="11">
        <v>461104</v>
      </c>
      <c r="AA450" s="11">
        <v>41</v>
      </c>
      <c r="AB450" s="11" t="s">
        <v>552</v>
      </c>
      <c r="AC450" s="11">
        <v>48</v>
      </c>
      <c r="AD450" s="11">
        <v>32.5</v>
      </c>
      <c r="AE450" s="11"/>
      <c r="AF450" s="18"/>
    </row>
    <row r="451" spans="1:32" ht="34.5" customHeight="1" thickBot="1">
      <c r="A451">
        <v>437</v>
      </c>
      <c r="B451" s="74">
        <v>7</v>
      </c>
      <c r="C451" s="72">
        <v>5</v>
      </c>
      <c r="D451" s="74">
        <v>9</v>
      </c>
      <c r="E451" s="74">
        <v>9</v>
      </c>
      <c r="F451" s="71">
        <v>5</v>
      </c>
      <c r="G451" s="71">
        <v>4</v>
      </c>
      <c r="H451" s="72">
        <v>6</v>
      </c>
      <c r="I451" s="73">
        <v>6</v>
      </c>
      <c r="J451" s="81" t="s">
        <v>0</v>
      </c>
      <c r="K451" s="72">
        <v>5</v>
      </c>
      <c r="L451" s="73">
        <v>6</v>
      </c>
      <c r="M451" s="72">
        <v>6</v>
      </c>
      <c r="N451" s="73">
        <v>8</v>
      </c>
      <c r="O451" s="71">
        <v>5</v>
      </c>
      <c r="P451" s="73">
        <v>6</v>
      </c>
      <c r="Q451" s="73">
        <v>7</v>
      </c>
      <c r="R451" s="72">
        <v>5</v>
      </c>
      <c r="S451" s="71">
        <v>5</v>
      </c>
      <c r="T451" s="34" t="str">
        <f>IF(COUNTIF(B451:S451,"&gt;0")=18,SUM(B451:S451),"")</f>
        <v/>
      </c>
      <c r="U451" s="100">
        <v>39983</v>
      </c>
      <c r="V451" s="44" t="s">
        <v>547</v>
      </c>
      <c r="W451" s="54">
        <v>3</v>
      </c>
      <c r="X451" s="10" t="s">
        <v>553</v>
      </c>
      <c r="Y451" s="9" t="s">
        <v>14</v>
      </c>
      <c r="Z451" s="9">
        <v>350374</v>
      </c>
      <c r="AA451" s="9">
        <v>53</v>
      </c>
      <c r="AB451" s="9" t="s">
        <v>554</v>
      </c>
      <c r="AC451" s="9">
        <v>45</v>
      </c>
      <c r="AD451" s="9">
        <v>44</v>
      </c>
      <c r="AE451" s="9"/>
      <c r="AF451" s="20"/>
    </row>
    <row r="452" spans="1:32" ht="34.5" customHeight="1" thickBot="1">
      <c r="A452">
        <v>438</v>
      </c>
      <c r="B452" s="72">
        <v>5</v>
      </c>
      <c r="C452" s="73">
        <v>6</v>
      </c>
      <c r="D452" s="74">
        <v>8</v>
      </c>
      <c r="E452" s="71">
        <v>6</v>
      </c>
      <c r="F452" s="74">
        <v>8</v>
      </c>
      <c r="G452" s="75">
        <v>3</v>
      </c>
      <c r="H452" s="72">
        <v>6</v>
      </c>
      <c r="I452" s="73">
        <v>6</v>
      </c>
      <c r="J452" s="73">
        <v>7</v>
      </c>
      <c r="K452" s="75">
        <v>3</v>
      </c>
      <c r="L452" s="71">
        <v>4</v>
      </c>
      <c r="M452" s="78" t="s">
        <v>0</v>
      </c>
      <c r="N452" s="78" t="s">
        <v>0</v>
      </c>
      <c r="O452" s="71">
        <v>5</v>
      </c>
      <c r="P452" s="71">
        <v>4</v>
      </c>
      <c r="Q452" s="74">
        <v>8</v>
      </c>
      <c r="R452" s="71">
        <v>4</v>
      </c>
      <c r="S452" s="71">
        <v>5</v>
      </c>
      <c r="T452" s="34" t="str">
        <f>IF(COUNTIF(B452:S452,"&gt;0")=18,SUM(B452:S452),"")</f>
        <v/>
      </c>
      <c r="U452" s="100">
        <v>39983</v>
      </c>
      <c r="V452" s="44" t="s">
        <v>547</v>
      </c>
      <c r="W452" s="53">
        <v>4</v>
      </c>
      <c r="X452" s="12" t="s">
        <v>555</v>
      </c>
      <c r="Y452" s="11" t="s">
        <v>211</v>
      </c>
      <c r="Z452" s="11">
        <v>1040207</v>
      </c>
      <c r="AA452" s="11">
        <v>46</v>
      </c>
      <c r="AB452" s="11" t="s">
        <v>34</v>
      </c>
      <c r="AC452" s="11">
        <v>44</v>
      </c>
      <c r="AD452" s="11">
        <v>38</v>
      </c>
      <c r="AE452" s="11"/>
      <c r="AF452" s="18"/>
    </row>
    <row r="453" spans="1:32" ht="34.5" customHeight="1" thickBot="1">
      <c r="A453">
        <v>439</v>
      </c>
      <c r="B453" s="71">
        <v>4</v>
      </c>
      <c r="C453" s="73">
        <v>6</v>
      </c>
      <c r="D453" s="73">
        <v>7</v>
      </c>
      <c r="E453" s="72">
        <v>7</v>
      </c>
      <c r="F453" s="72">
        <v>6</v>
      </c>
      <c r="G453" s="81" t="s">
        <v>0</v>
      </c>
      <c r="H453" s="71">
        <v>5</v>
      </c>
      <c r="I453" s="72">
        <v>5</v>
      </c>
      <c r="J453" s="71">
        <v>5</v>
      </c>
      <c r="K453" s="71">
        <v>4</v>
      </c>
      <c r="L453" s="72">
        <v>5</v>
      </c>
      <c r="M453" s="78" t="s">
        <v>0</v>
      </c>
      <c r="N453" s="75">
        <v>5</v>
      </c>
      <c r="O453" s="72">
        <v>6</v>
      </c>
      <c r="P453" s="78" t="s">
        <v>0</v>
      </c>
      <c r="Q453" s="74">
        <v>8</v>
      </c>
      <c r="R453" s="71">
        <v>4</v>
      </c>
      <c r="S453" s="75">
        <v>4</v>
      </c>
      <c r="T453" s="34" t="str">
        <f>IF(COUNTIF(B453:S453,"&gt;0")=18,SUM(B453:S453),"")</f>
        <v/>
      </c>
      <c r="U453" s="100">
        <v>39983</v>
      </c>
      <c r="V453" s="44" t="s">
        <v>547</v>
      </c>
      <c r="W453" s="54">
        <v>5</v>
      </c>
      <c r="X453" s="10" t="s">
        <v>556</v>
      </c>
      <c r="Y453" s="9" t="s">
        <v>14</v>
      </c>
      <c r="Z453" s="9">
        <v>350550</v>
      </c>
      <c r="AA453" s="9">
        <v>45</v>
      </c>
      <c r="AB453" s="9" t="s">
        <v>34</v>
      </c>
      <c r="AC453" s="9">
        <v>44</v>
      </c>
      <c r="AD453" s="9">
        <v>37</v>
      </c>
      <c r="AE453" s="9"/>
      <c r="AF453" s="20"/>
    </row>
    <row r="454" spans="1:32" ht="34.5" customHeight="1" thickBot="1">
      <c r="A454">
        <v>440</v>
      </c>
      <c r="B454" s="73">
        <v>6</v>
      </c>
      <c r="C454" s="72">
        <v>5</v>
      </c>
      <c r="D454" s="73">
        <v>7</v>
      </c>
      <c r="E454" s="74">
        <v>9</v>
      </c>
      <c r="F454" s="73">
        <v>7</v>
      </c>
      <c r="G454" s="71">
        <v>4</v>
      </c>
      <c r="H454" s="71">
        <v>5</v>
      </c>
      <c r="I454" s="72">
        <v>5</v>
      </c>
      <c r="J454" s="71">
        <v>5</v>
      </c>
      <c r="K454" s="71">
        <v>4</v>
      </c>
      <c r="L454" s="72">
        <v>5</v>
      </c>
      <c r="M454" s="74">
        <v>8</v>
      </c>
      <c r="N454" s="73">
        <v>8</v>
      </c>
      <c r="O454" s="75">
        <v>4</v>
      </c>
      <c r="P454" s="72">
        <v>5</v>
      </c>
      <c r="Q454" s="75">
        <v>4</v>
      </c>
      <c r="R454" s="71">
        <v>4</v>
      </c>
      <c r="S454" s="71">
        <v>5</v>
      </c>
      <c r="T454" s="34">
        <f>IF(COUNTIF(B454:S454,"&gt;0")=18,SUM(B454:S454),"")</f>
        <v>100</v>
      </c>
      <c r="U454" s="100">
        <v>39983</v>
      </c>
      <c r="V454" s="44" t="s">
        <v>547</v>
      </c>
      <c r="W454" s="53">
        <v>6</v>
      </c>
      <c r="X454" s="12" t="s">
        <v>502</v>
      </c>
      <c r="Y454" s="11" t="s">
        <v>14</v>
      </c>
      <c r="Z454" s="11">
        <v>350693</v>
      </c>
      <c r="AA454" s="11">
        <v>37</v>
      </c>
      <c r="AB454" s="11" t="s">
        <v>557</v>
      </c>
      <c r="AC454" s="11">
        <v>42</v>
      </c>
      <c r="AD454" s="11">
        <v>33.5</v>
      </c>
      <c r="AE454" s="11"/>
      <c r="AF454" s="18"/>
    </row>
    <row r="455" spans="1:32" ht="34.5" customHeight="1" thickBot="1">
      <c r="A455">
        <v>441</v>
      </c>
      <c r="B455" s="72">
        <v>5</v>
      </c>
      <c r="C455" s="71">
        <v>4</v>
      </c>
      <c r="D455" s="73">
        <v>7</v>
      </c>
      <c r="E455" s="73">
        <v>8</v>
      </c>
      <c r="F455" s="74">
        <v>8</v>
      </c>
      <c r="G455" s="72">
        <v>5</v>
      </c>
      <c r="H455" s="72">
        <v>6</v>
      </c>
      <c r="I455" s="75">
        <v>3</v>
      </c>
      <c r="J455" s="75">
        <v>4</v>
      </c>
      <c r="K455" s="72">
        <v>5</v>
      </c>
      <c r="L455" s="72">
        <v>5</v>
      </c>
      <c r="M455" s="74">
        <v>8</v>
      </c>
      <c r="N455" s="71">
        <v>6</v>
      </c>
      <c r="O455" s="71">
        <v>5</v>
      </c>
      <c r="P455" s="73">
        <v>6</v>
      </c>
      <c r="Q455" s="72">
        <v>6</v>
      </c>
      <c r="R455" s="72">
        <v>5</v>
      </c>
      <c r="S455" s="71">
        <v>5</v>
      </c>
      <c r="T455" s="34">
        <f>IF(COUNTIF(B455:S455,"&gt;0")=18,SUM(B455:S455),"")</f>
        <v>101</v>
      </c>
      <c r="U455" s="100">
        <v>39983</v>
      </c>
      <c r="V455" s="44" t="s">
        <v>547</v>
      </c>
      <c r="W455" s="54">
        <v>7</v>
      </c>
      <c r="X455" s="10" t="s">
        <v>558</v>
      </c>
      <c r="Y455" s="9" t="s">
        <v>559</v>
      </c>
      <c r="Z455" s="9">
        <v>950150</v>
      </c>
      <c r="AA455" s="9">
        <v>37</v>
      </c>
      <c r="AB455" s="9" t="s">
        <v>385</v>
      </c>
      <c r="AC455" s="9">
        <v>41</v>
      </c>
      <c r="AD455" s="9">
        <v>34</v>
      </c>
      <c r="AE455" s="9"/>
      <c r="AF455" s="20"/>
    </row>
    <row r="456" spans="1:32" ht="34.5" customHeight="1" thickBot="1">
      <c r="A456">
        <v>442</v>
      </c>
      <c r="B456" s="72">
        <v>5</v>
      </c>
      <c r="C456" s="74">
        <v>7</v>
      </c>
      <c r="D456" s="74">
        <v>8</v>
      </c>
      <c r="E456" s="74">
        <v>11</v>
      </c>
      <c r="F456" s="73">
        <v>7</v>
      </c>
      <c r="G456" s="74">
        <v>9</v>
      </c>
      <c r="H456" s="74">
        <v>8</v>
      </c>
      <c r="I456" s="73">
        <v>6</v>
      </c>
      <c r="J456" s="73">
        <v>7</v>
      </c>
      <c r="K456" s="73">
        <v>6</v>
      </c>
      <c r="L456" s="72">
        <v>5</v>
      </c>
      <c r="M456" s="74">
        <v>10</v>
      </c>
      <c r="N456" s="73">
        <v>8</v>
      </c>
      <c r="O456" s="75">
        <v>4</v>
      </c>
      <c r="P456" s="77">
        <v>2</v>
      </c>
      <c r="Q456" s="74">
        <v>8</v>
      </c>
      <c r="R456" s="71">
        <v>4</v>
      </c>
      <c r="S456" s="72">
        <v>6</v>
      </c>
      <c r="T456" s="34">
        <f>IF(COUNTIF(B456:S456,"&gt;0")=18,SUM(B456:S456),"")</f>
        <v>121</v>
      </c>
      <c r="U456" s="100">
        <v>39983</v>
      </c>
      <c r="V456" s="44" t="s">
        <v>547</v>
      </c>
      <c r="W456" s="53">
        <v>8</v>
      </c>
      <c r="X456" s="12" t="s">
        <v>560</v>
      </c>
      <c r="Y456" s="11" t="s">
        <v>14</v>
      </c>
      <c r="Z456" s="11">
        <v>350742</v>
      </c>
      <c r="AA456" s="11">
        <v>54</v>
      </c>
      <c r="AB456" s="11" t="s">
        <v>561</v>
      </c>
      <c r="AC456" s="11">
        <v>39</v>
      </c>
      <c r="AD456" s="11">
        <v>51</v>
      </c>
      <c r="AE456" s="11"/>
      <c r="AF456" s="18"/>
    </row>
    <row r="457" spans="1:32" ht="34.5" customHeight="1" thickBot="1">
      <c r="A457">
        <v>443</v>
      </c>
      <c r="B457" s="81" t="s">
        <v>0</v>
      </c>
      <c r="C457" s="72">
        <v>5</v>
      </c>
      <c r="D457" s="72">
        <v>6</v>
      </c>
      <c r="E457" s="81" t="s">
        <v>0</v>
      </c>
      <c r="F457" s="72">
        <v>6</v>
      </c>
      <c r="G457" s="73">
        <v>6</v>
      </c>
      <c r="H457" s="74">
        <v>8</v>
      </c>
      <c r="I457" s="72">
        <v>5</v>
      </c>
      <c r="J457" s="72">
        <v>6</v>
      </c>
      <c r="K457" s="73">
        <v>6</v>
      </c>
      <c r="L457" s="71">
        <v>4</v>
      </c>
      <c r="M457" s="72">
        <v>6</v>
      </c>
      <c r="N457" s="71">
        <v>6</v>
      </c>
      <c r="O457" s="72">
        <v>6</v>
      </c>
      <c r="P457" s="71">
        <v>4</v>
      </c>
      <c r="Q457" s="73">
        <v>7</v>
      </c>
      <c r="R457" s="73">
        <v>6</v>
      </c>
      <c r="S457" s="71">
        <v>5</v>
      </c>
      <c r="T457" s="34" t="str">
        <f>IF(COUNTIF(B457:S457,"&gt;0")=18,SUM(B457:S457),"")</f>
        <v/>
      </c>
      <c r="U457" s="100">
        <v>39983</v>
      </c>
      <c r="V457" s="44" t="s">
        <v>547</v>
      </c>
      <c r="W457" s="54">
        <v>9</v>
      </c>
      <c r="X457" s="10" t="s">
        <v>562</v>
      </c>
      <c r="Y457" s="9" t="s">
        <v>6</v>
      </c>
      <c r="Z457" s="9">
        <v>1130490</v>
      </c>
      <c r="AA457" s="9">
        <v>44</v>
      </c>
      <c r="AB457" s="9" t="s">
        <v>308</v>
      </c>
      <c r="AC457" s="9">
        <v>39</v>
      </c>
      <c r="AD457" s="9">
        <v>41</v>
      </c>
      <c r="AE457" s="9"/>
      <c r="AF457" s="20"/>
    </row>
    <row r="458" spans="1:32" ht="34.5" customHeight="1" thickBot="1">
      <c r="A458">
        <v>444</v>
      </c>
      <c r="B458" s="73">
        <v>6</v>
      </c>
      <c r="C458" s="72">
        <v>5</v>
      </c>
      <c r="D458" s="81" t="s">
        <v>0</v>
      </c>
      <c r="E458" s="72">
        <v>7</v>
      </c>
      <c r="F458" s="71">
        <v>5</v>
      </c>
      <c r="G458" s="81" t="s">
        <v>0</v>
      </c>
      <c r="H458" s="71">
        <v>5</v>
      </c>
      <c r="I458" s="72">
        <v>5</v>
      </c>
      <c r="J458" s="71">
        <v>5</v>
      </c>
      <c r="K458" s="71">
        <v>4</v>
      </c>
      <c r="L458" s="73">
        <v>6</v>
      </c>
      <c r="M458" s="74">
        <v>8</v>
      </c>
      <c r="N458" s="72">
        <v>7</v>
      </c>
      <c r="O458" s="71">
        <v>5</v>
      </c>
      <c r="P458" s="73">
        <v>6</v>
      </c>
      <c r="Q458" s="72">
        <v>6</v>
      </c>
      <c r="R458" s="71">
        <v>4</v>
      </c>
      <c r="S458" s="72">
        <v>6</v>
      </c>
      <c r="T458" s="34" t="str">
        <f>IF(COUNTIF(B458:S458,"&gt;0")=18,SUM(B458:S458),"")</f>
        <v/>
      </c>
      <c r="U458" s="100">
        <v>39983</v>
      </c>
      <c r="V458" s="44" t="s">
        <v>547</v>
      </c>
      <c r="W458" s="53">
        <v>10</v>
      </c>
      <c r="X458" s="12" t="s">
        <v>563</v>
      </c>
      <c r="Y458" s="11" t="s">
        <v>564</v>
      </c>
      <c r="Z458" s="11">
        <v>750184</v>
      </c>
      <c r="AA458" s="11">
        <v>41</v>
      </c>
      <c r="AB458" s="11" t="s">
        <v>308</v>
      </c>
      <c r="AC458" s="11">
        <v>39</v>
      </c>
      <c r="AD458" s="11">
        <v>38</v>
      </c>
      <c r="AE458" s="11"/>
      <c r="AF458" s="18"/>
    </row>
    <row r="459" spans="1:32" ht="34.5" customHeight="1" thickBot="1">
      <c r="A459">
        <v>445</v>
      </c>
      <c r="B459" s="72">
        <v>5</v>
      </c>
      <c r="C459" s="72">
        <v>5</v>
      </c>
      <c r="D459" s="74">
        <v>10</v>
      </c>
      <c r="E459" s="74">
        <v>9</v>
      </c>
      <c r="F459" s="74">
        <v>8</v>
      </c>
      <c r="G459" s="73">
        <v>6</v>
      </c>
      <c r="H459" s="74">
        <v>8</v>
      </c>
      <c r="I459" s="73">
        <v>6</v>
      </c>
      <c r="J459" s="73">
        <v>7</v>
      </c>
      <c r="K459" s="72">
        <v>5</v>
      </c>
      <c r="L459" s="71">
        <v>4</v>
      </c>
      <c r="M459" s="74">
        <v>11</v>
      </c>
      <c r="N459" s="74">
        <v>10</v>
      </c>
      <c r="O459" s="74">
        <v>8</v>
      </c>
      <c r="P459" s="72">
        <v>5</v>
      </c>
      <c r="Q459" s="72">
        <v>6</v>
      </c>
      <c r="R459" s="73">
        <v>6</v>
      </c>
      <c r="S459" s="71">
        <v>5</v>
      </c>
      <c r="T459" s="34">
        <f>IF(COUNTIF(B459:S459,"&gt;0")=18,SUM(B459:S459),"")</f>
        <v>124</v>
      </c>
      <c r="U459" s="100">
        <v>39983</v>
      </c>
      <c r="V459" s="44" t="s">
        <v>547</v>
      </c>
      <c r="W459" s="54">
        <v>11</v>
      </c>
      <c r="X459" s="10" t="s">
        <v>565</v>
      </c>
      <c r="Y459" s="9" t="s">
        <v>14</v>
      </c>
      <c r="Z459" s="9">
        <v>350798</v>
      </c>
      <c r="AA459" s="9">
        <v>54</v>
      </c>
      <c r="AB459" s="9" t="s">
        <v>566</v>
      </c>
      <c r="AC459" s="9">
        <v>38</v>
      </c>
      <c r="AD459" s="9">
        <v>52</v>
      </c>
      <c r="AE459" s="9"/>
      <c r="AF459" s="20"/>
    </row>
    <row r="460" spans="1:32" ht="34.5" customHeight="1" thickBot="1">
      <c r="A460">
        <v>446</v>
      </c>
      <c r="B460" s="72">
        <v>5</v>
      </c>
      <c r="C460" s="74">
        <v>7</v>
      </c>
      <c r="D460" s="74">
        <v>9</v>
      </c>
      <c r="E460" s="72">
        <v>7</v>
      </c>
      <c r="F460" s="74">
        <v>8</v>
      </c>
      <c r="G460" s="74">
        <v>7</v>
      </c>
      <c r="H460" s="75">
        <v>4</v>
      </c>
      <c r="I460" s="73">
        <v>6</v>
      </c>
      <c r="J460" s="74">
        <v>9</v>
      </c>
      <c r="K460" s="74">
        <v>8</v>
      </c>
      <c r="L460" s="72">
        <v>5</v>
      </c>
      <c r="M460" s="74">
        <v>10</v>
      </c>
      <c r="N460" s="74">
        <v>9</v>
      </c>
      <c r="O460" s="73">
        <v>7</v>
      </c>
      <c r="P460" s="78" t="s">
        <v>0</v>
      </c>
      <c r="Q460" s="71">
        <v>5</v>
      </c>
      <c r="R460" s="71">
        <v>4</v>
      </c>
      <c r="S460" s="71">
        <v>5</v>
      </c>
      <c r="T460" s="34" t="str">
        <f>IF(COUNTIF(B460:S460,"&gt;0")=18,SUM(B460:S460),"")</f>
        <v/>
      </c>
      <c r="U460" s="100">
        <v>39983</v>
      </c>
      <c r="V460" s="44" t="s">
        <v>547</v>
      </c>
      <c r="W460" s="53">
        <v>12</v>
      </c>
      <c r="X460" s="12" t="s">
        <v>567</v>
      </c>
      <c r="Y460" s="11" t="s">
        <v>14</v>
      </c>
      <c r="Z460" s="11">
        <v>350818</v>
      </c>
      <c r="AA460" s="11">
        <v>54</v>
      </c>
      <c r="AB460" s="11" t="s">
        <v>86</v>
      </c>
      <c r="AC460" s="11">
        <v>37</v>
      </c>
      <c r="AD460" s="11">
        <v>53</v>
      </c>
      <c r="AE460" s="11"/>
      <c r="AF460" s="18"/>
    </row>
    <row r="461" spans="1:32" ht="34.5" customHeight="1" thickBot="1">
      <c r="A461">
        <v>447</v>
      </c>
      <c r="B461" s="75">
        <v>3</v>
      </c>
      <c r="C461" s="74">
        <v>7</v>
      </c>
      <c r="D461" s="72">
        <v>6</v>
      </c>
      <c r="E461" s="72">
        <v>7</v>
      </c>
      <c r="F461" s="72">
        <v>6</v>
      </c>
      <c r="G461" s="81" t="s">
        <v>0</v>
      </c>
      <c r="H461" s="71">
        <v>5</v>
      </c>
      <c r="I461" s="74">
        <v>7</v>
      </c>
      <c r="J461" s="72">
        <v>6</v>
      </c>
      <c r="K461" s="71">
        <v>4</v>
      </c>
      <c r="L461" s="72">
        <v>5</v>
      </c>
      <c r="M461" s="72">
        <v>6</v>
      </c>
      <c r="N461" s="78" t="s">
        <v>0</v>
      </c>
      <c r="O461" s="73">
        <v>7</v>
      </c>
      <c r="P461" s="73">
        <v>6</v>
      </c>
      <c r="Q461" s="71">
        <v>5</v>
      </c>
      <c r="R461" s="72">
        <v>5</v>
      </c>
      <c r="S461" s="71">
        <v>5</v>
      </c>
      <c r="T461" s="34" t="str">
        <f>IF(COUNTIF(B461:S461,"&gt;0")=18,SUM(B461:S461),"")</f>
        <v/>
      </c>
      <c r="U461" s="100">
        <v>39983</v>
      </c>
      <c r="V461" s="44" t="s">
        <v>547</v>
      </c>
      <c r="W461" s="54">
        <v>13</v>
      </c>
      <c r="X461" s="10" t="s">
        <v>568</v>
      </c>
      <c r="Y461" s="9" t="s">
        <v>248</v>
      </c>
      <c r="Z461" s="9">
        <v>710229</v>
      </c>
      <c r="AA461" s="9">
        <v>38</v>
      </c>
      <c r="AB461" s="9" t="s">
        <v>215</v>
      </c>
      <c r="AC461" s="9">
        <v>35</v>
      </c>
      <c r="AD461" s="9">
        <v>38</v>
      </c>
      <c r="AE461" s="9"/>
      <c r="AF461" s="20"/>
    </row>
    <row r="462" spans="1:32" ht="34.5" customHeight="1" thickBot="1">
      <c r="A462">
        <v>448</v>
      </c>
      <c r="B462" s="71">
        <v>4</v>
      </c>
      <c r="C462" s="73">
        <v>6</v>
      </c>
      <c r="D462" s="74">
        <v>9</v>
      </c>
      <c r="E462" s="74">
        <v>10</v>
      </c>
      <c r="F462" s="72">
        <v>6</v>
      </c>
      <c r="G462" s="74">
        <v>7</v>
      </c>
      <c r="H462" s="71">
        <v>5</v>
      </c>
      <c r="I462" s="71">
        <v>4</v>
      </c>
      <c r="J462" s="75">
        <v>4</v>
      </c>
      <c r="K462" s="71">
        <v>4</v>
      </c>
      <c r="L462" s="74">
        <v>7</v>
      </c>
      <c r="M462" s="74">
        <v>10</v>
      </c>
      <c r="N462" s="74">
        <v>9</v>
      </c>
      <c r="O462" s="74">
        <v>8</v>
      </c>
      <c r="P462" s="73">
        <v>6</v>
      </c>
      <c r="Q462" s="71">
        <v>5</v>
      </c>
      <c r="R462" s="74">
        <v>7</v>
      </c>
      <c r="S462" s="72">
        <v>6</v>
      </c>
      <c r="T462" s="34">
        <f>IF(COUNTIF(B462:S462,"&gt;0")=18,SUM(B462:S462),"")</f>
        <v>117</v>
      </c>
      <c r="U462" s="100">
        <v>39983</v>
      </c>
      <c r="V462" s="44" t="s">
        <v>547</v>
      </c>
      <c r="W462" s="53">
        <v>14</v>
      </c>
      <c r="X462" s="12" t="s">
        <v>569</v>
      </c>
      <c r="Y462" s="11" t="s">
        <v>14</v>
      </c>
      <c r="Z462" s="11">
        <v>350743</v>
      </c>
      <c r="AA462" s="11">
        <v>46</v>
      </c>
      <c r="AB462" s="11" t="s">
        <v>570</v>
      </c>
      <c r="AC462" s="11">
        <v>35</v>
      </c>
      <c r="AD462" s="11">
        <v>46</v>
      </c>
      <c r="AE462" s="11"/>
      <c r="AF462" s="18"/>
    </row>
    <row r="463" spans="1:32" ht="34.5" customHeight="1" thickBot="1">
      <c r="A463">
        <v>449</v>
      </c>
      <c r="B463" s="73">
        <v>6</v>
      </c>
      <c r="C463" s="72">
        <v>5</v>
      </c>
      <c r="D463" s="74">
        <v>9</v>
      </c>
      <c r="E463" s="73">
        <v>8</v>
      </c>
      <c r="F463" s="81" t="s">
        <v>0</v>
      </c>
      <c r="G463" s="71">
        <v>4</v>
      </c>
      <c r="H463" s="72">
        <v>6</v>
      </c>
      <c r="I463" s="81" t="s">
        <v>0</v>
      </c>
      <c r="J463" s="81" t="s">
        <v>0</v>
      </c>
      <c r="K463" s="72">
        <v>5</v>
      </c>
      <c r="L463" s="72">
        <v>5</v>
      </c>
      <c r="M463" s="73">
        <v>7</v>
      </c>
      <c r="N463" s="74">
        <v>9</v>
      </c>
      <c r="O463" s="78" t="s">
        <v>0</v>
      </c>
      <c r="P463" s="71">
        <v>4</v>
      </c>
      <c r="Q463" s="73">
        <v>7</v>
      </c>
      <c r="R463" s="78" t="s">
        <v>0</v>
      </c>
      <c r="S463" s="73">
        <v>7</v>
      </c>
      <c r="T463" s="34" t="str">
        <f>IF(COUNTIF(B463:S463,"&gt;0")=18,SUM(B463:S463),"")</f>
        <v/>
      </c>
      <c r="U463" s="100">
        <v>39983</v>
      </c>
      <c r="V463" s="44" t="s">
        <v>547</v>
      </c>
      <c r="W463" s="54">
        <v>15</v>
      </c>
      <c r="X463" s="10" t="s">
        <v>571</v>
      </c>
      <c r="Y463" s="9" t="s">
        <v>14</v>
      </c>
      <c r="Z463" s="9">
        <v>350829</v>
      </c>
      <c r="AA463" s="9">
        <v>54</v>
      </c>
      <c r="AB463" s="9" t="s">
        <v>88</v>
      </c>
      <c r="AC463" s="9">
        <v>34</v>
      </c>
      <c r="AD463" s="9">
        <v>54</v>
      </c>
      <c r="AE463" s="9"/>
      <c r="AF463" s="20"/>
    </row>
    <row r="464" spans="1:32" ht="34.5" customHeight="1" thickBot="1">
      <c r="A464">
        <v>450</v>
      </c>
      <c r="B464" s="73">
        <v>6</v>
      </c>
      <c r="C464" s="81" t="s">
        <v>0</v>
      </c>
      <c r="D464" s="74">
        <v>11</v>
      </c>
      <c r="E464" s="74">
        <v>9</v>
      </c>
      <c r="F464" s="72">
        <v>6</v>
      </c>
      <c r="G464" s="75">
        <v>3</v>
      </c>
      <c r="H464" s="73">
        <v>7</v>
      </c>
      <c r="I464" s="72">
        <v>5</v>
      </c>
      <c r="J464" s="73">
        <v>7</v>
      </c>
      <c r="K464" s="74">
        <v>7</v>
      </c>
      <c r="L464" s="71">
        <v>4</v>
      </c>
      <c r="M464" s="78" t="s">
        <v>0</v>
      </c>
      <c r="N464" s="73">
        <v>8</v>
      </c>
      <c r="O464" s="72">
        <v>6</v>
      </c>
      <c r="P464" s="72">
        <v>5</v>
      </c>
      <c r="Q464" s="71">
        <v>5</v>
      </c>
      <c r="R464" s="72">
        <v>5</v>
      </c>
      <c r="S464" s="71">
        <v>5</v>
      </c>
      <c r="T464" s="34" t="str">
        <f>IF(COUNTIF(B464:S464,"&gt;0")=18,SUM(B464:S464),"")</f>
        <v/>
      </c>
      <c r="U464" s="100">
        <v>39983</v>
      </c>
      <c r="V464" s="44" t="s">
        <v>547</v>
      </c>
      <c r="W464" s="53">
        <v>16</v>
      </c>
      <c r="X464" s="12" t="s">
        <v>572</v>
      </c>
      <c r="Y464" s="11" t="s">
        <v>573</v>
      </c>
      <c r="Z464" s="11">
        <v>250577</v>
      </c>
      <c r="AA464" s="11">
        <v>38</v>
      </c>
      <c r="AB464" s="11" t="s">
        <v>15</v>
      </c>
      <c r="AC464" s="11">
        <v>32</v>
      </c>
      <c r="AD464" s="11">
        <v>38</v>
      </c>
      <c r="AE464" s="11"/>
      <c r="AF464" s="18"/>
    </row>
    <row r="465" spans="1:32" ht="34.5" customHeight="1" thickBot="1">
      <c r="A465">
        <v>451</v>
      </c>
      <c r="B465" s="71">
        <v>4</v>
      </c>
      <c r="C465" s="73">
        <v>6</v>
      </c>
      <c r="D465" s="73">
        <v>7</v>
      </c>
      <c r="E465" s="74">
        <v>10</v>
      </c>
      <c r="F465" s="73">
        <v>7</v>
      </c>
      <c r="G465" s="72">
        <v>5</v>
      </c>
      <c r="H465" s="72">
        <v>6</v>
      </c>
      <c r="I465" s="71">
        <v>4</v>
      </c>
      <c r="J465" s="74">
        <v>8</v>
      </c>
      <c r="K465" s="72">
        <v>5</v>
      </c>
      <c r="L465" s="78" t="s">
        <v>0</v>
      </c>
      <c r="M465" s="73">
        <v>7</v>
      </c>
      <c r="N465" s="74">
        <v>10</v>
      </c>
      <c r="O465" s="71">
        <v>5</v>
      </c>
      <c r="P465" s="78" t="s">
        <v>0</v>
      </c>
      <c r="Q465" s="71">
        <v>5</v>
      </c>
      <c r="R465" s="72">
        <v>5</v>
      </c>
      <c r="S465" s="73">
        <v>7</v>
      </c>
      <c r="T465" s="34" t="str">
        <f>IF(COUNTIF(B465:S465,"&gt;0")=18,SUM(B465:S465),"")</f>
        <v/>
      </c>
      <c r="U465" s="100">
        <v>39983</v>
      </c>
      <c r="V465" s="44" t="s">
        <v>547</v>
      </c>
      <c r="W465" s="54">
        <v>17</v>
      </c>
      <c r="X465" s="10" t="s">
        <v>574</v>
      </c>
      <c r="Y465" s="9" t="s">
        <v>14</v>
      </c>
      <c r="Z465" s="9">
        <v>350694</v>
      </c>
      <c r="AA465" s="9">
        <v>42</v>
      </c>
      <c r="AB465" s="9" t="s">
        <v>43</v>
      </c>
      <c r="AC465" s="9">
        <v>31</v>
      </c>
      <c r="AD465" s="9">
        <v>42</v>
      </c>
      <c r="AE465" s="9"/>
      <c r="AF465" s="20"/>
    </row>
    <row r="466" spans="1:32" ht="34.5" customHeight="1" thickBot="1">
      <c r="A466">
        <v>452</v>
      </c>
      <c r="B466" s="72">
        <v>5</v>
      </c>
      <c r="C466" s="73">
        <v>6</v>
      </c>
      <c r="D466" s="74">
        <v>10</v>
      </c>
      <c r="E466" s="74">
        <v>10</v>
      </c>
      <c r="F466" s="73">
        <v>7</v>
      </c>
      <c r="G466" s="81" t="s">
        <v>0</v>
      </c>
      <c r="H466" s="73">
        <v>7</v>
      </c>
      <c r="I466" s="74">
        <v>7</v>
      </c>
      <c r="J466" s="73">
        <v>7</v>
      </c>
      <c r="K466" s="73">
        <v>6</v>
      </c>
      <c r="L466" s="72">
        <v>5</v>
      </c>
      <c r="M466" s="78" t="s">
        <v>0</v>
      </c>
      <c r="N466" s="74">
        <v>10</v>
      </c>
      <c r="O466" s="72">
        <v>6</v>
      </c>
      <c r="P466" s="74">
        <v>7</v>
      </c>
      <c r="Q466" s="74">
        <v>9</v>
      </c>
      <c r="R466" s="72">
        <v>5</v>
      </c>
      <c r="S466" s="72">
        <v>6</v>
      </c>
      <c r="T466" s="34" t="str">
        <f>IF(COUNTIF(B466:S466,"&gt;0")=18,SUM(B466:S466),"")</f>
        <v/>
      </c>
      <c r="U466" s="100">
        <v>39983</v>
      </c>
      <c r="V466" s="44" t="s">
        <v>547</v>
      </c>
      <c r="W466" s="53">
        <v>18</v>
      </c>
      <c r="X466" s="12" t="s">
        <v>575</v>
      </c>
      <c r="Y466" s="11" t="s">
        <v>248</v>
      </c>
      <c r="Z466" s="11">
        <v>710410</v>
      </c>
      <c r="AA466" s="11">
        <v>54</v>
      </c>
      <c r="AB466" s="11" t="s">
        <v>94</v>
      </c>
      <c r="AC466" s="11">
        <v>29</v>
      </c>
      <c r="AD466" s="11">
        <v>54</v>
      </c>
      <c r="AE466" s="11"/>
      <c r="AF466" s="18"/>
    </row>
    <row r="467" spans="1:32" ht="34.5" customHeight="1" thickBot="1">
      <c r="A467">
        <v>453</v>
      </c>
      <c r="B467" s="71">
        <v>4</v>
      </c>
      <c r="C467" s="81" t="s">
        <v>0</v>
      </c>
      <c r="D467" s="81" t="s">
        <v>0</v>
      </c>
      <c r="E467" s="73">
        <v>8</v>
      </c>
      <c r="F467" s="81" t="s">
        <v>0</v>
      </c>
      <c r="G467" s="74">
        <v>7</v>
      </c>
      <c r="H467" s="73">
        <v>7</v>
      </c>
      <c r="I467" s="72">
        <v>5</v>
      </c>
      <c r="J467" s="72">
        <v>6</v>
      </c>
      <c r="K467" s="81" t="s">
        <v>0</v>
      </c>
      <c r="L467" s="73">
        <v>6</v>
      </c>
      <c r="M467" s="81" t="s">
        <v>0</v>
      </c>
      <c r="N467" s="81" t="s">
        <v>0</v>
      </c>
      <c r="O467" s="73">
        <v>7</v>
      </c>
      <c r="P467" s="71">
        <v>4</v>
      </c>
      <c r="Q467" s="74">
        <v>8</v>
      </c>
      <c r="R467" s="74">
        <v>7</v>
      </c>
      <c r="S467" s="73">
        <v>7</v>
      </c>
      <c r="T467" s="34" t="str">
        <f>IF(COUNTIF(B467:S467,"&gt;0")=18,SUM(B467:S467),"")</f>
        <v/>
      </c>
      <c r="U467" s="100">
        <v>39983</v>
      </c>
      <c r="V467" s="44" t="s">
        <v>547</v>
      </c>
      <c r="W467" s="54">
        <v>19</v>
      </c>
      <c r="X467" s="10" t="s">
        <v>576</v>
      </c>
      <c r="Y467" s="9" t="s">
        <v>79</v>
      </c>
      <c r="Z467" s="9">
        <v>1110577</v>
      </c>
      <c r="AA467" s="9">
        <v>54</v>
      </c>
      <c r="AB467" s="9" t="s">
        <v>94</v>
      </c>
      <c r="AC467" s="9">
        <v>29</v>
      </c>
      <c r="AD467" s="9">
        <v>54</v>
      </c>
      <c r="AE467" s="9"/>
      <c r="AF467" s="20"/>
    </row>
    <row r="468" spans="1:32" ht="34.5" customHeight="1" thickBot="1">
      <c r="A468">
        <v>454</v>
      </c>
      <c r="B468" s="73">
        <v>6</v>
      </c>
      <c r="C468" s="73">
        <v>6</v>
      </c>
      <c r="D468" s="74">
        <v>9</v>
      </c>
      <c r="E468" s="74">
        <v>9</v>
      </c>
      <c r="F468" s="73">
        <v>7</v>
      </c>
      <c r="G468" s="74">
        <v>7</v>
      </c>
      <c r="H468" s="73">
        <v>7</v>
      </c>
      <c r="I468" s="73">
        <v>6</v>
      </c>
      <c r="J468" s="75">
        <v>4</v>
      </c>
      <c r="K468" s="72">
        <v>5</v>
      </c>
      <c r="L468" s="73">
        <v>6</v>
      </c>
      <c r="M468" s="74">
        <v>10</v>
      </c>
      <c r="N468" s="74">
        <v>10</v>
      </c>
      <c r="O468" s="74">
        <v>9</v>
      </c>
      <c r="P468" s="74">
        <v>8</v>
      </c>
      <c r="Q468" s="72">
        <v>6</v>
      </c>
      <c r="R468" s="74">
        <v>7</v>
      </c>
      <c r="S468" s="82" t="s">
        <v>0</v>
      </c>
      <c r="T468" s="34" t="str">
        <f>IF(COUNTIF(B468:S468,"&gt;0")=18,SUM(B468:S468),"")</f>
        <v/>
      </c>
      <c r="U468" s="100">
        <v>39983</v>
      </c>
      <c r="V468" s="44" t="s">
        <v>547</v>
      </c>
      <c r="W468" s="53">
        <v>20</v>
      </c>
      <c r="X468" s="12" t="s">
        <v>577</v>
      </c>
      <c r="Y468" s="11" t="s">
        <v>317</v>
      </c>
      <c r="Z468" s="11">
        <v>461105</v>
      </c>
      <c r="AA468" s="11">
        <v>54</v>
      </c>
      <c r="AB468" s="11" t="s">
        <v>55</v>
      </c>
      <c r="AC468" s="11">
        <v>28</v>
      </c>
      <c r="AD468" s="11">
        <v>54</v>
      </c>
      <c r="AE468" s="11"/>
      <c r="AF468" s="18"/>
    </row>
    <row r="469" spans="1:32" ht="34.5" customHeight="1" thickBot="1">
      <c r="A469">
        <v>455</v>
      </c>
      <c r="B469" s="81" t="s">
        <v>0</v>
      </c>
      <c r="C469" s="74">
        <v>8</v>
      </c>
      <c r="D469" s="74">
        <v>8</v>
      </c>
      <c r="E469" s="73">
        <v>8</v>
      </c>
      <c r="F469" s="73">
        <v>7</v>
      </c>
      <c r="G469" s="73">
        <v>6</v>
      </c>
      <c r="H469" s="72">
        <v>6</v>
      </c>
      <c r="I469" s="73">
        <v>6</v>
      </c>
      <c r="J469" s="81" t="s">
        <v>0</v>
      </c>
      <c r="K469" s="73">
        <v>6</v>
      </c>
      <c r="L469" s="73">
        <v>6</v>
      </c>
      <c r="M469" s="78" t="s">
        <v>0</v>
      </c>
      <c r="N469" s="72">
        <v>7</v>
      </c>
      <c r="O469" s="74">
        <v>8</v>
      </c>
      <c r="P469" s="73">
        <v>6</v>
      </c>
      <c r="Q469" s="72">
        <v>6</v>
      </c>
      <c r="R469" s="78" t="s">
        <v>0</v>
      </c>
      <c r="S469" s="71">
        <v>5</v>
      </c>
      <c r="T469" s="34" t="str">
        <f>IF(COUNTIF(B469:S469,"&gt;0")=18,SUM(B469:S469),"")</f>
        <v/>
      </c>
      <c r="U469" s="100">
        <v>39983</v>
      </c>
      <c r="V469" s="44" t="s">
        <v>547</v>
      </c>
      <c r="W469" s="54">
        <v>21</v>
      </c>
      <c r="X469" s="10" t="s">
        <v>578</v>
      </c>
      <c r="Y469" s="9" t="s">
        <v>549</v>
      </c>
      <c r="Z469" s="9">
        <v>500761</v>
      </c>
      <c r="AA469" s="9">
        <v>44</v>
      </c>
      <c r="AB469" s="9" t="s">
        <v>100</v>
      </c>
      <c r="AC469" s="9">
        <v>23</v>
      </c>
      <c r="AD469" s="9">
        <v>44</v>
      </c>
      <c r="AE469" s="9"/>
      <c r="AF469" s="20"/>
    </row>
    <row r="470" spans="1:32" ht="34.5" customHeight="1" thickBot="1">
      <c r="A470">
        <v>456</v>
      </c>
      <c r="B470" s="72">
        <v>5</v>
      </c>
      <c r="C470" s="73">
        <v>6</v>
      </c>
      <c r="D470" s="74">
        <v>8</v>
      </c>
      <c r="E470" s="81" t="s">
        <v>0</v>
      </c>
      <c r="F470" s="74">
        <v>10</v>
      </c>
      <c r="G470" s="74">
        <v>8</v>
      </c>
      <c r="H470" s="74">
        <v>10</v>
      </c>
      <c r="I470" s="74">
        <v>7</v>
      </c>
      <c r="J470" s="71">
        <v>5</v>
      </c>
      <c r="K470" s="74">
        <v>7</v>
      </c>
      <c r="L470" s="72">
        <v>5</v>
      </c>
      <c r="M470" s="74">
        <v>9</v>
      </c>
      <c r="N470" s="74">
        <v>10</v>
      </c>
      <c r="O470" s="78" t="s">
        <v>0</v>
      </c>
      <c r="P470" s="72">
        <v>5</v>
      </c>
      <c r="Q470" s="73">
        <v>7</v>
      </c>
      <c r="R470" s="74">
        <v>7</v>
      </c>
      <c r="S470" s="74">
        <v>9</v>
      </c>
      <c r="T470" s="34" t="str">
        <f>IF(COUNTIF(B470:S470,"&gt;0")=18,SUM(B470:S470),"")</f>
        <v/>
      </c>
      <c r="U470" s="100">
        <v>39983</v>
      </c>
      <c r="V470" s="44" t="s">
        <v>547</v>
      </c>
      <c r="W470" s="56">
        <v>22</v>
      </c>
      <c r="X470" s="27" t="s">
        <v>579</v>
      </c>
      <c r="Y470" s="28" t="s">
        <v>6</v>
      </c>
      <c r="Z470" s="28">
        <v>1130491</v>
      </c>
      <c r="AA470" s="28">
        <v>54</v>
      </c>
      <c r="AB470" s="28" t="s">
        <v>102</v>
      </c>
      <c r="AC470" s="28">
        <v>22</v>
      </c>
      <c r="AD470" s="28">
        <v>54</v>
      </c>
      <c r="AE470" s="28"/>
      <c r="AF470" s="31"/>
    </row>
    <row r="471" spans="1:32" ht="34.5" customHeight="1" thickBot="1">
      <c r="A471">
        <v>457</v>
      </c>
      <c r="B471" s="72">
        <v>5</v>
      </c>
      <c r="C471" s="71">
        <v>4</v>
      </c>
      <c r="D471" s="74">
        <v>8</v>
      </c>
      <c r="E471" s="72">
        <v>7</v>
      </c>
      <c r="F471" s="72">
        <v>6</v>
      </c>
      <c r="G471" s="74">
        <v>9</v>
      </c>
      <c r="H471" s="72">
        <v>6</v>
      </c>
      <c r="I471" s="71">
        <v>4</v>
      </c>
      <c r="J471" s="71">
        <v>5</v>
      </c>
      <c r="K471" s="71">
        <v>4</v>
      </c>
      <c r="L471" s="72">
        <v>5</v>
      </c>
      <c r="M471" s="73">
        <v>7</v>
      </c>
      <c r="N471" s="74">
        <v>9</v>
      </c>
      <c r="O471" s="71">
        <v>5</v>
      </c>
      <c r="P471" s="73">
        <v>6</v>
      </c>
      <c r="Q471" s="72">
        <v>6</v>
      </c>
      <c r="R471" s="71">
        <v>4</v>
      </c>
      <c r="S471" s="72">
        <v>6</v>
      </c>
      <c r="T471" s="34">
        <f>IF(COUNTIF(B471:S471,"&gt;0")=18,SUM(B471:S471),"")</f>
        <v>106</v>
      </c>
      <c r="U471" s="100">
        <v>39977</v>
      </c>
      <c r="V471" s="39" t="s">
        <v>613</v>
      </c>
      <c r="W471" s="52">
        <v>1</v>
      </c>
      <c r="X471" s="14" t="s">
        <v>580</v>
      </c>
      <c r="Y471" s="15" t="s">
        <v>276</v>
      </c>
      <c r="Z471" s="15">
        <v>781544</v>
      </c>
      <c r="AA471" s="15">
        <v>40</v>
      </c>
      <c r="AB471" s="15" t="s">
        <v>581</v>
      </c>
      <c r="AC471" s="15">
        <v>40</v>
      </c>
      <c r="AD471" s="15">
        <v>36</v>
      </c>
      <c r="AE471" s="15"/>
      <c r="AF471" s="16"/>
    </row>
    <row r="472" spans="1:32" ht="34.5" customHeight="1" thickBot="1">
      <c r="A472">
        <v>458</v>
      </c>
      <c r="B472" s="72">
        <v>5</v>
      </c>
      <c r="C472" s="72">
        <v>5</v>
      </c>
      <c r="D472" s="74">
        <v>9</v>
      </c>
      <c r="E472" s="74">
        <v>10</v>
      </c>
      <c r="F472" s="73">
        <v>7</v>
      </c>
      <c r="G472" s="71">
        <v>4</v>
      </c>
      <c r="H472" s="74">
        <v>8</v>
      </c>
      <c r="I472" s="72">
        <v>5</v>
      </c>
      <c r="J472" s="74">
        <v>8</v>
      </c>
      <c r="K472" s="73">
        <v>6</v>
      </c>
      <c r="L472" s="72">
        <v>5</v>
      </c>
      <c r="M472" s="74">
        <v>10</v>
      </c>
      <c r="N472" s="72">
        <v>7</v>
      </c>
      <c r="O472" s="75">
        <v>4</v>
      </c>
      <c r="P472" s="72">
        <v>5</v>
      </c>
      <c r="Q472" s="73">
        <v>7</v>
      </c>
      <c r="R472" s="72">
        <v>5</v>
      </c>
      <c r="S472" s="71">
        <v>5</v>
      </c>
      <c r="T472" s="34">
        <f>IF(COUNTIF(B472:S472,"&gt;0")=18,SUM(B472:S472),"")</f>
        <v>115</v>
      </c>
      <c r="U472" s="100">
        <v>39977</v>
      </c>
      <c r="V472" s="39" t="s">
        <v>613</v>
      </c>
      <c r="W472" s="53">
        <v>2</v>
      </c>
      <c r="X472" s="12" t="s">
        <v>582</v>
      </c>
      <c r="Y472" s="11" t="s">
        <v>236</v>
      </c>
      <c r="Z472" s="11">
        <v>900421</v>
      </c>
      <c r="AA472" s="11">
        <v>48</v>
      </c>
      <c r="AB472" s="11" t="s">
        <v>208</v>
      </c>
      <c r="AC472" s="11">
        <v>39</v>
      </c>
      <c r="AD472" s="11">
        <v>45</v>
      </c>
      <c r="AE472" s="11"/>
      <c r="AF472" s="18"/>
    </row>
    <row r="473" spans="1:32" ht="34.5" customHeight="1" thickBot="1">
      <c r="A473">
        <v>459</v>
      </c>
      <c r="B473" s="71">
        <v>4</v>
      </c>
      <c r="C473" s="72">
        <v>5</v>
      </c>
      <c r="D473" s="71">
        <v>5</v>
      </c>
      <c r="E473" s="71">
        <v>6</v>
      </c>
      <c r="F473" s="72">
        <v>6</v>
      </c>
      <c r="G473" s="71">
        <v>4</v>
      </c>
      <c r="H473" s="71">
        <v>5</v>
      </c>
      <c r="I473" s="72">
        <v>5</v>
      </c>
      <c r="J473" s="75">
        <v>4</v>
      </c>
      <c r="K473" s="72">
        <v>5</v>
      </c>
      <c r="L473" s="73">
        <v>6</v>
      </c>
      <c r="M473" s="72">
        <v>6</v>
      </c>
      <c r="N473" s="75">
        <v>5</v>
      </c>
      <c r="O473" s="75">
        <v>4</v>
      </c>
      <c r="P473" s="71">
        <v>4</v>
      </c>
      <c r="Q473" s="75">
        <v>4</v>
      </c>
      <c r="R473" s="72">
        <v>5</v>
      </c>
      <c r="S473" s="75">
        <v>4</v>
      </c>
      <c r="T473" s="34">
        <f>IF(COUNTIF(B473:S473,"&gt;0")=18,SUM(B473:S473),"")</f>
        <v>87</v>
      </c>
      <c r="U473" s="100">
        <v>39977</v>
      </c>
      <c r="V473" s="39" t="s">
        <v>613</v>
      </c>
      <c r="W473" s="54">
        <v>3</v>
      </c>
      <c r="X473" s="10" t="s">
        <v>583</v>
      </c>
      <c r="Y473" s="9" t="s">
        <v>584</v>
      </c>
      <c r="Z473" s="9">
        <v>1390136</v>
      </c>
      <c r="AA473" s="9">
        <v>22.5</v>
      </c>
      <c r="AB473" s="9" t="s">
        <v>585</v>
      </c>
      <c r="AC473" s="9">
        <v>39</v>
      </c>
      <c r="AD473" s="9">
        <v>21.3</v>
      </c>
      <c r="AE473" s="9"/>
      <c r="AF473" s="20"/>
    </row>
    <row r="474" spans="1:32" ht="34.5" customHeight="1" thickBot="1">
      <c r="A474">
        <v>460</v>
      </c>
      <c r="B474" s="72">
        <v>5</v>
      </c>
      <c r="C474" s="72">
        <v>5</v>
      </c>
      <c r="D474" s="72">
        <v>6</v>
      </c>
      <c r="E474" s="71">
        <v>6</v>
      </c>
      <c r="F474" s="71">
        <v>5</v>
      </c>
      <c r="G474" s="71">
        <v>4</v>
      </c>
      <c r="H474" s="72">
        <v>6</v>
      </c>
      <c r="I474" s="71">
        <v>4</v>
      </c>
      <c r="J474" s="72">
        <v>6</v>
      </c>
      <c r="K474" s="72">
        <v>5</v>
      </c>
      <c r="L474" s="74">
        <v>7</v>
      </c>
      <c r="M474" s="72">
        <v>6</v>
      </c>
      <c r="N474" s="73">
        <v>8</v>
      </c>
      <c r="O474" s="72">
        <v>6</v>
      </c>
      <c r="P474" s="75">
        <v>3</v>
      </c>
      <c r="Q474" s="71">
        <v>5</v>
      </c>
      <c r="R474" s="71">
        <v>4</v>
      </c>
      <c r="S474" s="75">
        <v>4</v>
      </c>
      <c r="T474" s="34">
        <f>IF(COUNTIF(B474:S474,"&gt;0")=18,SUM(B474:S474),"")</f>
        <v>95</v>
      </c>
      <c r="U474" s="100">
        <v>39977</v>
      </c>
      <c r="V474" s="39" t="s">
        <v>613</v>
      </c>
      <c r="W474" s="53">
        <v>4</v>
      </c>
      <c r="X474" s="12" t="s">
        <v>586</v>
      </c>
      <c r="Y474" s="11" t="s">
        <v>276</v>
      </c>
      <c r="Z474" s="11">
        <v>781675</v>
      </c>
      <c r="AA474" s="11">
        <v>28.9</v>
      </c>
      <c r="AB474" s="11" t="s">
        <v>587</v>
      </c>
      <c r="AC474" s="11">
        <v>39</v>
      </c>
      <c r="AD474" s="11">
        <v>27.4</v>
      </c>
      <c r="AE474" s="11"/>
      <c r="AF474" s="18"/>
    </row>
    <row r="475" spans="1:32" ht="34.5" customHeight="1" thickBot="1">
      <c r="A475">
        <v>461</v>
      </c>
      <c r="B475" s="71">
        <v>4</v>
      </c>
      <c r="C475" s="71">
        <v>4</v>
      </c>
      <c r="D475" s="75">
        <v>4</v>
      </c>
      <c r="E475" s="71">
        <v>6</v>
      </c>
      <c r="F475" s="71">
        <v>5</v>
      </c>
      <c r="G475" s="81" t="s">
        <v>0</v>
      </c>
      <c r="H475" s="77">
        <v>3</v>
      </c>
      <c r="I475" s="74">
        <v>7</v>
      </c>
      <c r="J475" s="73">
        <v>7</v>
      </c>
      <c r="K475" s="71">
        <v>4</v>
      </c>
      <c r="L475" s="72">
        <v>5</v>
      </c>
      <c r="M475" s="73">
        <v>7</v>
      </c>
      <c r="N475" s="75">
        <v>5</v>
      </c>
      <c r="O475" s="73">
        <v>7</v>
      </c>
      <c r="P475" s="71">
        <v>4</v>
      </c>
      <c r="Q475" s="71">
        <v>5</v>
      </c>
      <c r="R475" s="71">
        <v>4</v>
      </c>
      <c r="S475" s="75">
        <v>4</v>
      </c>
      <c r="T475" s="34" t="str">
        <f>IF(COUNTIF(B475:S475,"&gt;0")=18,SUM(B475:S475),"")</f>
        <v/>
      </c>
      <c r="U475" s="100">
        <v>39977</v>
      </c>
      <c r="V475" s="39" t="s">
        <v>613</v>
      </c>
      <c r="W475" s="54">
        <v>5</v>
      </c>
      <c r="X475" s="10" t="s">
        <v>588</v>
      </c>
      <c r="Y475" s="9" t="s">
        <v>589</v>
      </c>
      <c r="Z475" s="9">
        <v>1070208</v>
      </c>
      <c r="AA475" s="9">
        <v>24.9</v>
      </c>
      <c r="AB475" s="9" t="s">
        <v>86</v>
      </c>
      <c r="AC475" s="9">
        <v>37</v>
      </c>
      <c r="AD475" s="9">
        <v>24.5</v>
      </c>
      <c r="AE475" s="9"/>
      <c r="AF475" s="20"/>
    </row>
    <row r="476" spans="1:32" ht="34.5" customHeight="1" thickBot="1">
      <c r="A476">
        <v>462</v>
      </c>
      <c r="B476" s="72">
        <v>5</v>
      </c>
      <c r="C476" s="72">
        <v>5</v>
      </c>
      <c r="D476" s="71">
        <v>5</v>
      </c>
      <c r="E476" s="75">
        <v>5</v>
      </c>
      <c r="F476" s="75">
        <v>4</v>
      </c>
      <c r="G476" s="71">
        <v>4</v>
      </c>
      <c r="H476" s="75">
        <v>4</v>
      </c>
      <c r="I476" s="72">
        <v>5</v>
      </c>
      <c r="J476" s="71">
        <v>5</v>
      </c>
      <c r="K476" s="75">
        <v>3</v>
      </c>
      <c r="L476" s="75">
        <v>3</v>
      </c>
      <c r="M476" s="72">
        <v>6</v>
      </c>
      <c r="N476" s="75">
        <v>5</v>
      </c>
      <c r="O476" s="71">
        <v>5</v>
      </c>
      <c r="P476" s="71">
        <v>4</v>
      </c>
      <c r="Q476" s="71">
        <v>5</v>
      </c>
      <c r="R476" s="75">
        <v>3</v>
      </c>
      <c r="S476" s="75">
        <v>4</v>
      </c>
      <c r="T476" s="34">
        <f>IF(COUNTIF(B476:S476,"&gt;0")=18,SUM(B476:S476),"")</f>
        <v>80</v>
      </c>
      <c r="U476" s="100">
        <v>39977</v>
      </c>
      <c r="V476" s="39" t="s">
        <v>613</v>
      </c>
      <c r="W476" s="53">
        <v>6</v>
      </c>
      <c r="X476" s="12" t="s">
        <v>590</v>
      </c>
      <c r="Y476" s="11" t="s">
        <v>305</v>
      </c>
      <c r="Z476" s="11">
        <v>530262</v>
      </c>
      <c r="AA476" s="11">
        <v>13.7</v>
      </c>
      <c r="AB476" s="11" t="s">
        <v>591</v>
      </c>
      <c r="AC476" s="11">
        <v>36</v>
      </c>
      <c r="AD476" s="11">
        <v>13.7</v>
      </c>
      <c r="AE476" s="11"/>
      <c r="AF476" s="18"/>
    </row>
    <row r="477" spans="1:32" ht="34.5" customHeight="1" thickBot="1">
      <c r="A477">
        <v>463</v>
      </c>
      <c r="B477" s="73">
        <v>6</v>
      </c>
      <c r="C477" s="74">
        <v>8</v>
      </c>
      <c r="D477" s="72">
        <v>6</v>
      </c>
      <c r="E477" s="74">
        <v>9</v>
      </c>
      <c r="F477" s="74">
        <v>8</v>
      </c>
      <c r="G477" s="73">
        <v>6</v>
      </c>
      <c r="H477" s="72">
        <v>6</v>
      </c>
      <c r="I477" s="74">
        <v>9</v>
      </c>
      <c r="J477" s="74">
        <v>8</v>
      </c>
      <c r="K477" s="71">
        <v>4</v>
      </c>
      <c r="L477" s="71">
        <v>4</v>
      </c>
      <c r="M477" s="73">
        <v>7</v>
      </c>
      <c r="N477" s="73">
        <v>8</v>
      </c>
      <c r="O477" s="74">
        <v>8</v>
      </c>
      <c r="P477" s="72">
        <v>5</v>
      </c>
      <c r="Q477" s="72">
        <v>6</v>
      </c>
      <c r="R477" s="74">
        <v>7</v>
      </c>
      <c r="S477" s="73">
        <v>7</v>
      </c>
      <c r="T477" s="34">
        <f>IF(COUNTIF(B477:S477,"&gt;0")=18,SUM(B477:S477),"")</f>
        <v>122</v>
      </c>
      <c r="U477" s="100">
        <v>39977</v>
      </c>
      <c r="V477" s="39" t="s">
        <v>613</v>
      </c>
      <c r="W477" s="54">
        <v>7</v>
      </c>
      <c r="X477" s="10" t="s">
        <v>592</v>
      </c>
      <c r="Y477" s="9" t="s">
        <v>276</v>
      </c>
      <c r="Z477" s="9">
        <v>782005</v>
      </c>
      <c r="AA477" s="9">
        <v>51</v>
      </c>
      <c r="AB477" s="9" t="s">
        <v>593</v>
      </c>
      <c r="AC477" s="9">
        <v>35</v>
      </c>
      <c r="AD477" s="9">
        <v>51</v>
      </c>
      <c r="AE477" s="9"/>
      <c r="AF477" s="20"/>
    </row>
    <row r="478" spans="1:32" ht="34.5" customHeight="1" thickBot="1">
      <c r="A478">
        <v>464</v>
      </c>
      <c r="B478" s="71">
        <v>4</v>
      </c>
      <c r="C478" s="71">
        <v>4</v>
      </c>
      <c r="D478" s="81" t="s">
        <v>0</v>
      </c>
      <c r="E478" s="81" t="s">
        <v>0</v>
      </c>
      <c r="F478" s="74">
        <v>8</v>
      </c>
      <c r="G478" s="71">
        <v>4</v>
      </c>
      <c r="H478" s="74">
        <v>8</v>
      </c>
      <c r="I478" s="74">
        <v>7</v>
      </c>
      <c r="J478" s="72">
        <v>6</v>
      </c>
      <c r="K478" s="74">
        <v>7</v>
      </c>
      <c r="L478" s="73">
        <v>6</v>
      </c>
      <c r="M478" s="78" t="s">
        <v>0</v>
      </c>
      <c r="N478" s="74">
        <v>9</v>
      </c>
      <c r="O478" s="74">
        <v>8</v>
      </c>
      <c r="P478" s="73">
        <v>6</v>
      </c>
      <c r="Q478" s="71">
        <v>5</v>
      </c>
      <c r="R478" s="71">
        <v>4</v>
      </c>
      <c r="S478" s="82" t="s">
        <v>0</v>
      </c>
      <c r="T478" s="34" t="str">
        <f>IF(COUNTIF(B478:S478,"&gt;0")=18,SUM(B478:S478),"")</f>
        <v/>
      </c>
      <c r="U478" s="100">
        <v>39977</v>
      </c>
      <c r="V478" s="39" t="s">
        <v>613</v>
      </c>
      <c r="W478" s="53">
        <v>8</v>
      </c>
      <c r="X478" s="12" t="s">
        <v>594</v>
      </c>
      <c r="Y478" s="11" t="s">
        <v>276</v>
      </c>
      <c r="Z478" s="11">
        <v>781809</v>
      </c>
      <c r="AA478" s="11">
        <v>54</v>
      </c>
      <c r="AB478" s="11" t="s">
        <v>215</v>
      </c>
      <c r="AC478" s="11">
        <v>35</v>
      </c>
      <c r="AD478" s="11">
        <v>54</v>
      </c>
      <c r="AE478" s="11"/>
      <c r="AF478" s="18"/>
    </row>
    <row r="479" spans="1:32" ht="34.5" customHeight="1" thickBot="1">
      <c r="A479">
        <v>465</v>
      </c>
      <c r="B479" s="71">
        <v>4</v>
      </c>
      <c r="C479" s="71">
        <v>4</v>
      </c>
      <c r="D479" s="73">
        <v>7</v>
      </c>
      <c r="E479" s="71">
        <v>6</v>
      </c>
      <c r="F479" s="75">
        <v>4</v>
      </c>
      <c r="G479" s="75">
        <v>3</v>
      </c>
      <c r="H479" s="71">
        <v>5</v>
      </c>
      <c r="I479" s="71">
        <v>4</v>
      </c>
      <c r="J479" s="75">
        <v>4</v>
      </c>
      <c r="K479" s="71">
        <v>4</v>
      </c>
      <c r="L479" s="71">
        <v>4</v>
      </c>
      <c r="M479" s="74">
        <v>9</v>
      </c>
      <c r="N479" s="75">
        <v>5</v>
      </c>
      <c r="O479" s="75">
        <v>4</v>
      </c>
      <c r="P479" s="71">
        <v>4</v>
      </c>
      <c r="Q479" s="71">
        <v>5</v>
      </c>
      <c r="R479" s="71">
        <v>4</v>
      </c>
      <c r="S479" s="75">
        <v>4</v>
      </c>
      <c r="T479" s="34">
        <f>IF(COUNTIF(B479:S479,"&gt;0")=18,SUM(B479:S479),"")</f>
        <v>84</v>
      </c>
      <c r="U479" s="100">
        <v>39977</v>
      </c>
      <c r="V479" s="39" t="s">
        <v>613</v>
      </c>
      <c r="W479" s="54">
        <v>9</v>
      </c>
      <c r="X479" s="10" t="s">
        <v>595</v>
      </c>
      <c r="Y479" s="9" t="s">
        <v>455</v>
      </c>
      <c r="Z479" s="9">
        <v>660108</v>
      </c>
      <c r="AA479" s="9">
        <v>12.6</v>
      </c>
      <c r="AB479" s="9" t="s">
        <v>289</v>
      </c>
      <c r="AC479" s="9">
        <v>33</v>
      </c>
      <c r="AD479" s="9">
        <v>12.6</v>
      </c>
      <c r="AE479" s="9"/>
      <c r="AF479" s="20"/>
    </row>
    <row r="480" spans="1:32" ht="34.5" customHeight="1" thickBot="1">
      <c r="A480">
        <v>466</v>
      </c>
      <c r="B480" s="74">
        <v>8</v>
      </c>
      <c r="C480" s="74">
        <v>7</v>
      </c>
      <c r="D480" s="73">
        <v>7</v>
      </c>
      <c r="E480" s="74">
        <v>12</v>
      </c>
      <c r="F480" s="74">
        <v>8</v>
      </c>
      <c r="G480" s="74">
        <v>10</v>
      </c>
      <c r="H480" s="73">
        <v>7</v>
      </c>
      <c r="I480" s="71">
        <v>4</v>
      </c>
      <c r="J480" s="72">
        <v>6</v>
      </c>
      <c r="K480" s="73">
        <v>6</v>
      </c>
      <c r="L480" s="73">
        <v>6</v>
      </c>
      <c r="M480" s="74">
        <v>11</v>
      </c>
      <c r="N480" s="74">
        <v>9</v>
      </c>
      <c r="O480" s="71">
        <v>5</v>
      </c>
      <c r="P480" s="73">
        <v>6</v>
      </c>
      <c r="Q480" s="73">
        <v>7</v>
      </c>
      <c r="R480" s="74">
        <v>10</v>
      </c>
      <c r="S480" s="73">
        <v>7</v>
      </c>
      <c r="T480" s="34">
        <f>IF(COUNTIF(B480:S480,"&gt;0")=18,SUM(B480:S480),"")</f>
        <v>136</v>
      </c>
      <c r="U480" s="100">
        <v>39977</v>
      </c>
      <c r="V480" s="39" t="s">
        <v>613</v>
      </c>
      <c r="W480" s="53">
        <v>10</v>
      </c>
      <c r="X480" s="12" t="s">
        <v>596</v>
      </c>
      <c r="Y480" s="11" t="s">
        <v>305</v>
      </c>
      <c r="Z480" s="11">
        <v>530371</v>
      </c>
      <c r="AA480" s="11">
        <v>54</v>
      </c>
      <c r="AB480" s="11" t="s">
        <v>597</v>
      </c>
      <c r="AC480" s="11">
        <v>29</v>
      </c>
      <c r="AD480" s="11">
        <v>54</v>
      </c>
      <c r="AE480" s="11"/>
      <c r="AF480" s="18"/>
    </row>
    <row r="481" spans="1:32" ht="34.5" customHeight="1" thickBot="1">
      <c r="A481">
        <v>467</v>
      </c>
      <c r="B481" s="73">
        <v>6</v>
      </c>
      <c r="C481" s="72">
        <v>5</v>
      </c>
      <c r="D481" s="73">
        <v>7</v>
      </c>
      <c r="E481" s="75">
        <v>5</v>
      </c>
      <c r="F481" s="75">
        <v>4</v>
      </c>
      <c r="G481" s="72">
        <v>5</v>
      </c>
      <c r="H481" s="72">
        <v>6</v>
      </c>
      <c r="I481" s="72">
        <v>5</v>
      </c>
      <c r="J481" s="73">
        <v>7</v>
      </c>
      <c r="K481" s="71">
        <v>4</v>
      </c>
      <c r="L481" s="73">
        <v>6</v>
      </c>
      <c r="M481" s="74">
        <v>8</v>
      </c>
      <c r="N481" s="71">
        <v>6</v>
      </c>
      <c r="O481" s="71">
        <v>5</v>
      </c>
      <c r="P481" s="71">
        <v>4</v>
      </c>
      <c r="Q481" s="75">
        <v>4</v>
      </c>
      <c r="R481" s="71">
        <v>4</v>
      </c>
      <c r="S481" s="77">
        <v>3</v>
      </c>
      <c r="T481" s="34">
        <f>IF(COUNTIF(B481:S481,"&gt;0")=18,SUM(B481:S481),"")</f>
        <v>94</v>
      </c>
      <c r="U481" s="100">
        <v>39977</v>
      </c>
      <c r="V481" s="39" t="s">
        <v>613</v>
      </c>
      <c r="W481" s="54">
        <v>11</v>
      </c>
      <c r="X481" s="10" t="s">
        <v>598</v>
      </c>
      <c r="Y481" s="9" t="s">
        <v>525</v>
      </c>
      <c r="Z481" s="9">
        <v>440879</v>
      </c>
      <c r="AA481" s="9">
        <v>18.3</v>
      </c>
      <c r="AB481" s="9" t="s">
        <v>599</v>
      </c>
      <c r="AC481" s="9">
        <v>28</v>
      </c>
      <c r="AD481" s="9">
        <v>18.399999999999999</v>
      </c>
      <c r="AE481" s="9"/>
      <c r="AF481" s="20"/>
    </row>
    <row r="482" spans="1:32" ht="34.5" customHeight="1" thickBot="1">
      <c r="A482">
        <v>468</v>
      </c>
      <c r="B482" s="72">
        <v>5</v>
      </c>
      <c r="C482" s="72">
        <v>5</v>
      </c>
      <c r="D482" s="81" t="s">
        <v>0</v>
      </c>
      <c r="E482" s="81" t="s">
        <v>0</v>
      </c>
      <c r="F482" s="74">
        <v>8</v>
      </c>
      <c r="G482" s="74">
        <v>7</v>
      </c>
      <c r="H482" s="73">
        <v>7</v>
      </c>
      <c r="I482" s="72">
        <v>5</v>
      </c>
      <c r="J482" s="74">
        <v>9</v>
      </c>
      <c r="K482" s="73">
        <v>6</v>
      </c>
      <c r="L482" s="73">
        <v>6</v>
      </c>
      <c r="M482" s="74">
        <v>9</v>
      </c>
      <c r="N482" s="74">
        <v>10</v>
      </c>
      <c r="O482" s="73">
        <v>7</v>
      </c>
      <c r="P482" s="73">
        <v>6</v>
      </c>
      <c r="Q482" s="74">
        <v>9</v>
      </c>
      <c r="R482" s="74">
        <v>7</v>
      </c>
      <c r="S482" s="72">
        <v>6</v>
      </c>
      <c r="T482" s="34" t="str">
        <f>IF(COUNTIF(B482:S482,"&gt;0")=18,SUM(B482:S482),"")</f>
        <v/>
      </c>
      <c r="U482" s="100">
        <v>39977</v>
      </c>
      <c r="V482" s="39" t="s">
        <v>613</v>
      </c>
      <c r="W482" s="53">
        <v>12</v>
      </c>
      <c r="X482" s="12" t="s">
        <v>600</v>
      </c>
      <c r="Y482" s="11" t="s">
        <v>276</v>
      </c>
      <c r="Z482" s="11">
        <v>781546</v>
      </c>
      <c r="AA482" s="11">
        <v>54</v>
      </c>
      <c r="AB482" s="11" t="s">
        <v>97</v>
      </c>
      <c r="AC482" s="11">
        <v>27</v>
      </c>
      <c r="AD482" s="11">
        <v>54</v>
      </c>
      <c r="AE482" s="11"/>
      <c r="AF482" s="18"/>
    </row>
    <row r="483" spans="1:32" ht="34.5" customHeight="1" thickBot="1">
      <c r="A483">
        <v>469</v>
      </c>
      <c r="B483" s="72">
        <v>5</v>
      </c>
      <c r="C483" s="75">
        <v>3</v>
      </c>
      <c r="D483" s="72">
        <v>6</v>
      </c>
      <c r="E483" s="71">
        <v>6</v>
      </c>
      <c r="F483" s="75">
        <v>4</v>
      </c>
      <c r="G483" s="71">
        <v>4</v>
      </c>
      <c r="H483" s="75">
        <v>4</v>
      </c>
      <c r="I483" s="72">
        <v>5</v>
      </c>
      <c r="J483" s="73">
        <v>7</v>
      </c>
      <c r="K483" s="75">
        <v>3</v>
      </c>
      <c r="L483" s="72">
        <v>5</v>
      </c>
      <c r="M483" s="72">
        <v>6</v>
      </c>
      <c r="N483" s="71">
        <v>6</v>
      </c>
      <c r="O483" s="75">
        <v>4</v>
      </c>
      <c r="P483" s="72">
        <v>5</v>
      </c>
      <c r="Q483" s="71">
        <v>5</v>
      </c>
      <c r="R483" s="72">
        <v>5</v>
      </c>
      <c r="S483" s="73">
        <v>7</v>
      </c>
      <c r="T483" s="34">
        <f>IF(COUNTIF(B483:S483,"&gt;0")=18,SUM(B483:S483),"")</f>
        <v>90</v>
      </c>
      <c r="U483" s="100">
        <v>39977</v>
      </c>
      <c r="V483" s="39" t="s">
        <v>613</v>
      </c>
      <c r="W483" s="54">
        <v>13</v>
      </c>
      <c r="X483" s="10" t="s">
        <v>601</v>
      </c>
      <c r="Y483" s="9" t="s">
        <v>602</v>
      </c>
      <c r="Z483" s="9">
        <v>1150134</v>
      </c>
      <c r="AA483" s="9">
        <v>14.1</v>
      </c>
      <c r="AB483" s="9" t="s">
        <v>603</v>
      </c>
      <c r="AC483" s="9">
        <v>27</v>
      </c>
      <c r="AD483" s="9">
        <v>14.2</v>
      </c>
      <c r="AE483" s="9"/>
      <c r="AF483" s="20"/>
    </row>
    <row r="484" spans="1:32" ht="34.5" customHeight="1" thickBot="1">
      <c r="A484">
        <v>470</v>
      </c>
      <c r="B484" s="72">
        <v>5</v>
      </c>
      <c r="C484" s="72">
        <v>5</v>
      </c>
      <c r="D484" s="71">
        <v>5</v>
      </c>
      <c r="E484" s="73">
        <v>8</v>
      </c>
      <c r="F484" s="71">
        <v>5</v>
      </c>
      <c r="G484" s="75">
        <v>3</v>
      </c>
      <c r="H484" s="81" t="s">
        <v>0</v>
      </c>
      <c r="I484" s="72">
        <v>5</v>
      </c>
      <c r="J484" s="71">
        <v>5</v>
      </c>
      <c r="K484" s="75">
        <v>3</v>
      </c>
      <c r="L484" s="78" t="s">
        <v>0</v>
      </c>
      <c r="M484" s="78" t="s">
        <v>0</v>
      </c>
      <c r="N484" s="73">
        <v>8</v>
      </c>
      <c r="O484" s="71">
        <v>5</v>
      </c>
      <c r="P484" s="71">
        <v>4</v>
      </c>
      <c r="Q484" s="75">
        <v>4</v>
      </c>
      <c r="R484" s="73">
        <v>6</v>
      </c>
      <c r="S484" s="73">
        <v>7</v>
      </c>
      <c r="T484" s="34" t="str">
        <f>IF(COUNTIF(B484:S484,"&gt;0")=18,SUM(B484:S484),"")</f>
        <v/>
      </c>
      <c r="U484" s="100">
        <v>39977</v>
      </c>
      <c r="V484" s="39" t="s">
        <v>613</v>
      </c>
      <c r="W484" s="53">
        <v>14</v>
      </c>
      <c r="X484" s="12" t="s">
        <v>520</v>
      </c>
      <c r="Y484" s="11" t="s">
        <v>236</v>
      </c>
      <c r="Z484" s="11">
        <v>900390</v>
      </c>
      <c r="AA484" s="11">
        <v>18.2</v>
      </c>
      <c r="AB484" s="11" t="s">
        <v>100</v>
      </c>
      <c r="AC484" s="11">
        <v>23</v>
      </c>
      <c r="AD484" s="11">
        <v>18.3</v>
      </c>
      <c r="AE484" s="11"/>
      <c r="AF484" s="18"/>
    </row>
    <row r="485" spans="1:32" ht="34.5" customHeight="1" thickBot="1">
      <c r="A485">
        <v>471</v>
      </c>
      <c r="B485" s="74">
        <v>7</v>
      </c>
      <c r="C485" s="74">
        <v>8</v>
      </c>
      <c r="D485" s="74">
        <v>9</v>
      </c>
      <c r="E485" s="74">
        <v>14</v>
      </c>
      <c r="F485" s="74">
        <v>9</v>
      </c>
      <c r="G485" s="74">
        <v>8</v>
      </c>
      <c r="H485" s="73">
        <v>7</v>
      </c>
      <c r="I485" s="74">
        <v>7</v>
      </c>
      <c r="J485" s="73">
        <v>7</v>
      </c>
      <c r="K485" s="73">
        <v>6</v>
      </c>
      <c r="L485" s="74">
        <v>8</v>
      </c>
      <c r="M485" s="74">
        <v>10</v>
      </c>
      <c r="N485" s="74">
        <v>10</v>
      </c>
      <c r="O485" s="73">
        <v>7</v>
      </c>
      <c r="P485" s="72">
        <v>5</v>
      </c>
      <c r="Q485" s="73">
        <v>7</v>
      </c>
      <c r="R485" s="74">
        <v>8</v>
      </c>
      <c r="S485" s="74">
        <v>14</v>
      </c>
      <c r="T485" s="34">
        <f>IF(COUNTIF(B485:S485,"&gt;0")=18,SUM(B485:S485),"")</f>
        <v>151</v>
      </c>
      <c r="U485" s="100">
        <v>39977</v>
      </c>
      <c r="V485" s="39" t="s">
        <v>613</v>
      </c>
      <c r="W485" s="54">
        <v>15</v>
      </c>
      <c r="X485" s="10" t="s">
        <v>604</v>
      </c>
      <c r="Y485" s="9" t="s">
        <v>305</v>
      </c>
      <c r="Z485" s="9">
        <v>530370</v>
      </c>
      <c r="AA485" s="9">
        <v>54</v>
      </c>
      <c r="AB485" s="9" t="s">
        <v>605</v>
      </c>
      <c r="AC485" s="9">
        <v>17</v>
      </c>
      <c r="AD485" s="9">
        <v>54</v>
      </c>
      <c r="AE485" s="9"/>
      <c r="AF485" s="20"/>
    </row>
    <row r="486" spans="1:32" ht="34.5" customHeight="1" thickBot="1">
      <c r="A486">
        <v>472</v>
      </c>
      <c r="B486" s="74">
        <v>8</v>
      </c>
      <c r="C486" s="73">
        <v>6</v>
      </c>
      <c r="D486" s="81" t="s">
        <v>0</v>
      </c>
      <c r="E486" s="81" t="s">
        <v>0</v>
      </c>
      <c r="F486" s="74">
        <v>9</v>
      </c>
      <c r="G486" s="73">
        <v>6</v>
      </c>
      <c r="H486" s="71">
        <v>5</v>
      </c>
      <c r="I486" s="73">
        <v>6</v>
      </c>
      <c r="J486" s="74">
        <v>8</v>
      </c>
      <c r="K486" s="72">
        <v>5</v>
      </c>
      <c r="L486" s="74">
        <v>7</v>
      </c>
      <c r="M486" s="74">
        <v>10</v>
      </c>
      <c r="N486" s="78" t="s">
        <v>0</v>
      </c>
      <c r="O486" s="78" t="s">
        <v>0</v>
      </c>
      <c r="P486" s="78" t="s">
        <v>0</v>
      </c>
      <c r="Q486" s="78" t="s">
        <v>0</v>
      </c>
      <c r="R486" s="78" t="s">
        <v>0</v>
      </c>
      <c r="S486" s="82" t="s">
        <v>0</v>
      </c>
      <c r="T486" s="34" t="str">
        <f>IF(COUNTIF(B486:S486,"&gt;0")=18,SUM(B486:S486),"")</f>
        <v/>
      </c>
      <c r="U486" s="100">
        <v>39977</v>
      </c>
      <c r="V486" s="39" t="s">
        <v>613</v>
      </c>
      <c r="W486" s="53">
        <v>16</v>
      </c>
      <c r="X486" s="12" t="s">
        <v>606</v>
      </c>
      <c r="Y486" s="11" t="s">
        <v>276</v>
      </c>
      <c r="Z486" s="11">
        <v>781545</v>
      </c>
      <c r="AA486" s="11">
        <v>49</v>
      </c>
      <c r="AB486" s="11" t="s">
        <v>107</v>
      </c>
      <c r="AC486" s="11">
        <v>14</v>
      </c>
      <c r="AD486" s="11">
        <v>49</v>
      </c>
      <c r="AE486" s="11"/>
      <c r="AF486" s="18"/>
    </row>
    <row r="487" spans="1:32" ht="34.5" customHeight="1" thickBot="1">
      <c r="A487">
        <v>473</v>
      </c>
      <c r="B487" s="74">
        <v>8</v>
      </c>
      <c r="C487" s="74">
        <v>7</v>
      </c>
      <c r="D487" s="74">
        <v>8</v>
      </c>
      <c r="E487" s="74">
        <v>12</v>
      </c>
      <c r="F487" s="74">
        <v>11</v>
      </c>
      <c r="G487" s="74">
        <v>9</v>
      </c>
      <c r="H487" s="74">
        <v>9</v>
      </c>
      <c r="I487" s="74">
        <v>7</v>
      </c>
      <c r="J487" s="74">
        <v>10</v>
      </c>
      <c r="K487" s="74">
        <v>9</v>
      </c>
      <c r="L487" s="73">
        <v>6</v>
      </c>
      <c r="M487" s="74">
        <v>12</v>
      </c>
      <c r="N487" s="74">
        <v>11</v>
      </c>
      <c r="O487" s="74">
        <v>12</v>
      </c>
      <c r="P487" s="74">
        <v>7</v>
      </c>
      <c r="Q487" s="74">
        <v>9</v>
      </c>
      <c r="R487" s="74">
        <v>8</v>
      </c>
      <c r="S487" s="73">
        <v>7</v>
      </c>
      <c r="T487" s="34">
        <f>IF(COUNTIF(B487:S487,"&gt;0")=18,SUM(B487:S487),"")</f>
        <v>162</v>
      </c>
      <c r="U487" s="100">
        <v>39977</v>
      </c>
      <c r="V487" s="39" t="s">
        <v>613</v>
      </c>
      <c r="W487" s="54">
        <v>17</v>
      </c>
      <c r="X487" s="10" t="s">
        <v>607</v>
      </c>
      <c r="Y487" s="9" t="s">
        <v>608</v>
      </c>
      <c r="Z487" s="9">
        <v>1340065</v>
      </c>
      <c r="AA487" s="9">
        <v>54</v>
      </c>
      <c r="AB487" s="9" t="s">
        <v>609</v>
      </c>
      <c r="AC487" s="9">
        <v>8</v>
      </c>
      <c r="AD487" s="9">
        <v>54</v>
      </c>
      <c r="AE487" s="9"/>
      <c r="AF487" s="20"/>
    </row>
    <row r="488" spans="1:32" ht="34.5" customHeight="1" thickBot="1">
      <c r="A488">
        <v>474</v>
      </c>
      <c r="B488" s="73">
        <v>6</v>
      </c>
      <c r="C488" s="72">
        <v>5</v>
      </c>
      <c r="D488" s="73">
        <v>7</v>
      </c>
      <c r="E488" s="71">
        <v>6</v>
      </c>
      <c r="F488" s="73">
        <v>7</v>
      </c>
      <c r="G488" s="71">
        <v>4</v>
      </c>
      <c r="H488" s="75">
        <v>4</v>
      </c>
      <c r="I488" s="72">
        <v>5</v>
      </c>
      <c r="J488" s="71">
        <v>5</v>
      </c>
      <c r="K488" s="72">
        <v>5</v>
      </c>
      <c r="L488" s="71">
        <v>4</v>
      </c>
      <c r="M488" s="73">
        <v>7</v>
      </c>
      <c r="N488" s="72">
        <v>7</v>
      </c>
      <c r="O488" s="72">
        <v>6</v>
      </c>
      <c r="P488" s="75">
        <v>3</v>
      </c>
      <c r="Q488" s="71">
        <v>5</v>
      </c>
      <c r="R488" s="75">
        <v>3</v>
      </c>
      <c r="S488" s="72">
        <v>6</v>
      </c>
      <c r="T488" s="34">
        <f>IF(COUNTIF(B488:S488,"&gt;0")=18,SUM(B488:S488),"")</f>
        <v>95</v>
      </c>
      <c r="U488" s="100">
        <v>39977</v>
      </c>
      <c r="V488" s="39" t="s">
        <v>613</v>
      </c>
      <c r="W488" s="53">
        <v>18</v>
      </c>
      <c r="X488" s="12" t="s">
        <v>610</v>
      </c>
      <c r="Y488" s="11" t="s">
        <v>305</v>
      </c>
      <c r="Z488" s="11">
        <v>530372</v>
      </c>
      <c r="AA488" s="11">
        <v>35</v>
      </c>
      <c r="AB488" s="11" t="s">
        <v>611</v>
      </c>
      <c r="AC488" s="11">
        <v>45</v>
      </c>
      <c r="AD488" s="11">
        <v>30.5</v>
      </c>
      <c r="AE488" s="11"/>
      <c r="AF488" s="18"/>
    </row>
    <row r="489" spans="1:32" ht="34.5" customHeight="1" thickBot="1">
      <c r="A489">
        <v>475</v>
      </c>
      <c r="B489" s="72">
        <v>5</v>
      </c>
      <c r="C489" s="73">
        <v>6</v>
      </c>
      <c r="D489" s="72">
        <v>6</v>
      </c>
      <c r="E489" s="77">
        <v>4</v>
      </c>
      <c r="F489" s="71">
        <v>5</v>
      </c>
      <c r="G489" s="73">
        <v>6</v>
      </c>
      <c r="H489" s="75">
        <v>4</v>
      </c>
      <c r="I489" s="75">
        <v>3</v>
      </c>
      <c r="J489" s="71">
        <v>5</v>
      </c>
      <c r="K489" s="72">
        <v>5</v>
      </c>
      <c r="L489" s="73">
        <v>6</v>
      </c>
      <c r="M489" s="73">
        <v>7</v>
      </c>
      <c r="N489" s="72">
        <v>7</v>
      </c>
      <c r="O489" s="72">
        <v>6</v>
      </c>
      <c r="P489" s="74">
        <v>7</v>
      </c>
      <c r="Q489" s="75">
        <v>4</v>
      </c>
      <c r="R489" s="71">
        <v>4</v>
      </c>
      <c r="S489" s="71">
        <v>5</v>
      </c>
      <c r="T489" s="34">
        <f>IF(COUNTIF(B489:S489,"&gt;0")=18,SUM(B489:S489),"")</f>
        <v>95</v>
      </c>
      <c r="U489" s="100">
        <v>39977</v>
      </c>
      <c r="V489" s="39" t="s">
        <v>613</v>
      </c>
      <c r="W489" s="55">
        <v>19</v>
      </c>
      <c r="X489" s="21" t="s">
        <v>612</v>
      </c>
      <c r="Y489" s="22" t="s">
        <v>549</v>
      </c>
      <c r="Z489" s="22">
        <v>500812</v>
      </c>
      <c r="AA489" s="22">
        <v>28.1</v>
      </c>
      <c r="AB489" s="22" t="s">
        <v>279</v>
      </c>
      <c r="AC489" s="22">
        <v>37</v>
      </c>
      <c r="AD489" s="22">
        <v>27.6</v>
      </c>
      <c r="AE489" s="22"/>
      <c r="AF489" s="23"/>
    </row>
    <row r="490" spans="1:32" ht="34.5" customHeight="1" thickBot="1">
      <c r="A490">
        <v>476</v>
      </c>
      <c r="B490" s="72">
        <v>5</v>
      </c>
      <c r="C490" s="71">
        <v>4</v>
      </c>
      <c r="D490" s="72">
        <v>6</v>
      </c>
      <c r="E490" s="74">
        <v>9</v>
      </c>
      <c r="F490" s="74">
        <v>8</v>
      </c>
      <c r="G490" s="73">
        <v>6</v>
      </c>
      <c r="H490" s="73">
        <v>7</v>
      </c>
      <c r="I490" s="71">
        <v>4</v>
      </c>
      <c r="J490" s="73">
        <v>7</v>
      </c>
      <c r="K490" s="71">
        <v>4</v>
      </c>
      <c r="L490" s="72">
        <v>5</v>
      </c>
      <c r="M490" s="74">
        <v>9</v>
      </c>
      <c r="N490" s="71">
        <v>6</v>
      </c>
      <c r="O490" s="71">
        <v>5</v>
      </c>
      <c r="P490" s="71">
        <v>4</v>
      </c>
      <c r="Q490" s="72">
        <v>6</v>
      </c>
      <c r="R490" s="75">
        <v>3</v>
      </c>
      <c r="S490" s="74">
        <v>11</v>
      </c>
      <c r="T490" s="34">
        <f>IF(COUNTIF(B490:S490,"&gt;0")=18,SUM(B490:S490),"")</f>
        <v>109</v>
      </c>
      <c r="U490" s="100">
        <v>39968</v>
      </c>
      <c r="V490" s="38" t="s">
        <v>614</v>
      </c>
      <c r="W490" s="52">
        <v>1</v>
      </c>
      <c r="X490" s="14" t="s">
        <v>615</v>
      </c>
      <c r="Y490" s="15" t="s">
        <v>616</v>
      </c>
      <c r="Z490" s="15"/>
      <c r="AA490" s="15">
        <v>54</v>
      </c>
      <c r="AB490" s="15" t="s">
        <v>617</v>
      </c>
      <c r="AC490" s="15">
        <v>52</v>
      </c>
      <c r="AD490" s="15">
        <v>38</v>
      </c>
      <c r="AE490" s="15"/>
      <c r="AF490" s="16"/>
    </row>
    <row r="491" spans="1:32" ht="34.5" customHeight="1" thickBot="1">
      <c r="A491">
        <v>477</v>
      </c>
      <c r="B491" s="75">
        <v>3</v>
      </c>
      <c r="C491" s="74">
        <v>9</v>
      </c>
      <c r="D491" s="74">
        <v>10</v>
      </c>
      <c r="E491" s="73">
        <v>8</v>
      </c>
      <c r="F491" s="74">
        <v>9</v>
      </c>
      <c r="G491" s="72">
        <v>5</v>
      </c>
      <c r="H491" s="72">
        <v>6</v>
      </c>
      <c r="I491" s="72">
        <v>5</v>
      </c>
      <c r="J491" s="71">
        <v>5</v>
      </c>
      <c r="K491" s="73">
        <v>6</v>
      </c>
      <c r="L491" s="73">
        <v>6</v>
      </c>
      <c r="M491" s="74">
        <v>10</v>
      </c>
      <c r="N491" s="72">
        <v>7</v>
      </c>
      <c r="O491" s="73">
        <v>7</v>
      </c>
      <c r="P491" s="72">
        <v>5</v>
      </c>
      <c r="Q491" s="72">
        <v>6</v>
      </c>
      <c r="R491" s="72">
        <v>5</v>
      </c>
      <c r="S491" s="73">
        <v>7</v>
      </c>
      <c r="T491" s="34">
        <f>IF(COUNTIF(B491:S491,"&gt;0")=18,SUM(B491:S491),"")</f>
        <v>119</v>
      </c>
      <c r="U491" s="100">
        <v>39968</v>
      </c>
      <c r="V491" s="38" t="s">
        <v>614</v>
      </c>
      <c r="W491" s="53">
        <v>2</v>
      </c>
      <c r="X491" s="12" t="s">
        <v>618</v>
      </c>
      <c r="Y491" s="11" t="s">
        <v>619</v>
      </c>
      <c r="Z491" s="11"/>
      <c r="AA491" s="11">
        <v>54</v>
      </c>
      <c r="AB491" s="11" t="s">
        <v>620</v>
      </c>
      <c r="AC491" s="11">
        <v>43</v>
      </c>
      <c r="AD491" s="11">
        <v>47</v>
      </c>
      <c r="AE491" s="11"/>
      <c r="AF491" s="18"/>
    </row>
    <row r="492" spans="1:32" ht="34.5" customHeight="1" thickBot="1">
      <c r="A492">
        <v>478</v>
      </c>
      <c r="B492" s="71">
        <v>4</v>
      </c>
      <c r="C492" s="72">
        <v>5</v>
      </c>
      <c r="D492" s="73">
        <v>7</v>
      </c>
      <c r="E492" s="71">
        <v>6</v>
      </c>
      <c r="F492" s="74">
        <v>8</v>
      </c>
      <c r="G492" s="72">
        <v>5</v>
      </c>
      <c r="H492" s="72">
        <v>6</v>
      </c>
      <c r="I492" s="74">
        <v>9</v>
      </c>
      <c r="J492" s="72">
        <v>6</v>
      </c>
      <c r="K492" s="73">
        <v>6</v>
      </c>
      <c r="L492" s="74">
        <v>8</v>
      </c>
      <c r="M492" s="71">
        <v>5</v>
      </c>
      <c r="N492" s="74">
        <v>10</v>
      </c>
      <c r="O492" s="72">
        <v>6</v>
      </c>
      <c r="P492" s="74">
        <v>8</v>
      </c>
      <c r="Q492" s="71">
        <v>5</v>
      </c>
      <c r="R492" s="72">
        <v>5</v>
      </c>
      <c r="S492" s="74">
        <v>9</v>
      </c>
      <c r="T492" s="34">
        <f>IF(COUNTIF(B492:S492,"&gt;0")=18,SUM(B492:S492),"")</f>
        <v>118</v>
      </c>
      <c r="U492" s="100">
        <v>39968</v>
      </c>
      <c r="V492" s="38" t="s">
        <v>614</v>
      </c>
      <c r="W492" s="54">
        <v>3</v>
      </c>
      <c r="X492" s="10" t="s">
        <v>621</v>
      </c>
      <c r="Y492" s="9" t="s">
        <v>622</v>
      </c>
      <c r="Z492" s="9"/>
      <c r="AA492" s="9">
        <v>54</v>
      </c>
      <c r="AB492" s="9" t="s">
        <v>623</v>
      </c>
      <c r="AC492" s="9">
        <v>42</v>
      </c>
      <c r="AD492" s="9">
        <v>48</v>
      </c>
      <c r="AE492" s="9"/>
      <c r="AF492" s="20"/>
    </row>
    <row r="493" spans="1:32" ht="34.5" customHeight="1" thickBot="1">
      <c r="A493">
        <v>479</v>
      </c>
      <c r="B493" s="72">
        <v>5</v>
      </c>
      <c r="C493" s="73">
        <v>6</v>
      </c>
      <c r="D493" s="74">
        <v>9</v>
      </c>
      <c r="E493" s="72">
        <v>7</v>
      </c>
      <c r="F493" s="73">
        <v>7</v>
      </c>
      <c r="G493" s="72">
        <v>5</v>
      </c>
      <c r="H493" s="73">
        <v>7</v>
      </c>
      <c r="I493" s="73">
        <v>6</v>
      </c>
      <c r="J493" s="73">
        <v>7</v>
      </c>
      <c r="K493" s="73">
        <v>6</v>
      </c>
      <c r="L493" s="74">
        <v>7</v>
      </c>
      <c r="M493" s="73">
        <v>7</v>
      </c>
      <c r="N493" s="72">
        <v>7</v>
      </c>
      <c r="O493" s="73">
        <v>7</v>
      </c>
      <c r="P493" s="73">
        <v>6</v>
      </c>
      <c r="Q493" s="74">
        <v>8</v>
      </c>
      <c r="R493" s="72">
        <v>5</v>
      </c>
      <c r="S493" s="73">
        <v>7</v>
      </c>
      <c r="T493" s="34">
        <f>IF(COUNTIF(B493:S493,"&gt;0")=18,SUM(B493:S493),"")</f>
        <v>119</v>
      </c>
      <c r="U493" s="100">
        <v>39968</v>
      </c>
      <c r="V493" s="38" t="s">
        <v>614</v>
      </c>
      <c r="W493" s="53">
        <v>4</v>
      </c>
      <c r="X493" s="12" t="s">
        <v>624</v>
      </c>
      <c r="Y493" s="11" t="s">
        <v>625</v>
      </c>
      <c r="Z493" s="11">
        <v>1010270</v>
      </c>
      <c r="AA493" s="11">
        <v>54</v>
      </c>
      <c r="AB493" s="11" t="s">
        <v>38</v>
      </c>
      <c r="AC493" s="11">
        <v>39</v>
      </c>
      <c r="AD493" s="11">
        <v>51</v>
      </c>
      <c r="AE493" s="11"/>
      <c r="AF493" s="18"/>
    </row>
    <row r="494" spans="1:32" ht="34.5" customHeight="1" thickBot="1">
      <c r="A494">
        <v>480</v>
      </c>
      <c r="B494" s="75">
        <v>3</v>
      </c>
      <c r="C494" s="71">
        <v>4</v>
      </c>
      <c r="D494" s="73">
        <v>7</v>
      </c>
      <c r="E494" s="71">
        <v>6</v>
      </c>
      <c r="F494" s="75">
        <v>4</v>
      </c>
      <c r="G494" s="72">
        <v>5</v>
      </c>
      <c r="H494" s="72">
        <v>6</v>
      </c>
      <c r="I494" s="71">
        <v>4</v>
      </c>
      <c r="J494" s="75">
        <v>4</v>
      </c>
      <c r="K494" s="71">
        <v>4</v>
      </c>
      <c r="L494" s="71">
        <v>4</v>
      </c>
      <c r="M494" s="72">
        <v>6</v>
      </c>
      <c r="N494" s="72">
        <v>7</v>
      </c>
      <c r="O494" s="75">
        <v>4</v>
      </c>
      <c r="P494" s="71">
        <v>4</v>
      </c>
      <c r="Q494" s="71">
        <v>5</v>
      </c>
      <c r="R494" s="71">
        <v>4</v>
      </c>
      <c r="S494" s="77">
        <v>3</v>
      </c>
      <c r="T494" s="34">
        <f>IF(COUNTIF(B494:S494,"&gt;0")=18,SUM(B494:S494),"")</f>
        <v>84</v>
      </c>
      <c r="U494" s="100">
        <v>39968</v>
      </c>
      <c r="V494" s="38" t="s">
        <v>614</v>
      </c>
      <c r="W494" s="54">
        <v>5</v>
      </c>
      <c r="X494" s="10" t="s">
        <v>626</v>
      </c>
      <c r="Y494" s="9" t="s">
        <v>6</v>
      </c>
      <c r="Z494" s="9">
        <v>1130133</v>
      </c>
      <c r="AA494" s="9">
        <v>19.2</v>
      </c>
      <c r="AB494" s="9" t="s">
        <v>627</v>
      </c>
      <c r="AC494" s="9">
        <v>38</v>
      </c>
      <c r="AD494" s="9">
        <v>18.399999999999999</v>
      </c>
      <c r="AE494" s="9"/>
      <c r="AF494" s="20"/>
    </row>
    <row r="495" spans="1:32" ht="34.5" customHeight="1" thickBot="1">
      <c r="A495">
        <v>481</v>
      </c>
      <c r="B495" s="72">
        <v>5</v>
      </c>
      <c r="C495" s="71">
        <v>4</v>
      </c>
      <c r="D495" s="73">
        <v>7</v>
      </c>
      <c r="E495" s="75">
        <v>5</v>
      </c>
      <c r="F495" s="75">
        <v>4</v>
      </c>
      <c r="G495" s="73">
        <v>6</v>
      </c>
      <c r="H495" s="75">
        <v>4</v>
      </c>
      <c r="I495" s="75">
        <v>3</v>
      </c>
      <c r="J495" s="75">
        <v>4</v>
      </c>
      <c r="K495" s="72">
        <v>5</v>
      </c>
      <c r="L495" s="71">
        <v>4</v>
      </c>
      <c r="M495" s="72">
        <v>6</v>
      </c>
      <c r="N495" s="71">
        <v>6</v>
      </c>
      <c r="O495" s="75">
        <v>4</v>
      </c>
      <c r="P495" s="72">
        <v>5</v>
      </c>
      <c r="Q495" s="75">
        <v>4</v>
      </c>
      <c r="R495" s="71">
        <v>4</v>
      </c>
      <c r="S495" s="75">
        <v>4</v>
      </c>
      <c r="T495" s="34">
        <f>IF(COUNTIF(B495:S495,"&gt;0")=18,SUM(B495:S495),"")</f>
        <v>84</v>
      </c>
      <c r="U495" s="100">
        <v>39968</v>
      </c>
      <c r="V495" s="38" t="s">
        <v>614</v>
      </c>
      <c r="W495" s="53">
        <v>6</v>
      </c>
      <c r="X495" s="12" t="s">
        <v>628</v>
      </c>
      <c r="Y495" s="11" t="s">
        <v>629</v>
      </c>
      <c r="Z495" s="11"/>
      <c r="AA495" s="11">
        <v>18.8</v>
      </c>
      <c r="AB495" s="11" t="s">
        <v>627</v>
      </c>
      <c r="AC495" s="11">
        <v>38</v>
      </c>
      <c r="AD495" s="11">
        <v>18.100000000000001</v>
      </c>
      <c r="AE495" s="11"/>
      <c r="AF495" s="18"/>
    </row>
    <row r="496" spans="1:32" ht="34.5" customHeight="1" thickBot="1">
      <c r="A496">
        <v>482</v>
      </c>
      <c r="B496" s="71">
        <v>4</v>
      </c>
      <c r="C496" s="81" t="s">
        <v>0</v>
      </c>
      <c r="D496" s="81" t="s">
        <v>0</v>
      </c>
      <c r="E496" s="71">
        <v>6</v>
      </c>
      <c r="F496" s="72">
        <v>6</v>
      </c>
      <c r="G496" s="71">
        <v>4</v>
      </c>
      <c r="H496" s="72">
        <v>6</v>
      </c>
      <c r="I496" s="71">
        <v>4</v>
      </c>
      <c r="J496" s="75">
        <v>4</v>
      </c>
      <c r="K496" s="71">
        <v>4</v>
      </c>
      <c r="L496" s="73">
        <v>6</v>
      </c>
      <c r="M496" s="78" t="s">
        <v>0</v>
      </c>
      <c r="N496" s="72">
        <v>7</v>
      </c>
      <c r="O496" s="71">
        <v>5</v>
      </c>
      <c r="P496" s="72">
        <v>5</v>
      </c>
      <c r="Q496" s="75">
        <v>4</v>
      </c>
      <c r="R496" s="71">
        <v>4</v>
      </c>
      <c r="S496" s="75">
        <v>4</v>
      </c>
      <c r="T496" s="34" t="str">
        <f>IF(COUNTIF(B496:S496,"&gt;0")=18,SUM(B496:S496),"")</f>
        <v/>
      </c>
      <c r="U496" s="100">
        <v>39968</v>
      </c>
      <c r="V496" s="38" t="s">
        <v>614</v>
      </c>
      <c r="W496" s="54">
        <v>7</v>
      </c>
      <c r="X496" s="10" t="s">
        <v>630</v>
      </c>
      <c r="Y496" s="9" t="s">
        <v>14</v>
      </c>
      <c r="Z496" s="9">
        <v>350196</v>
      </c>
      <c r="AA496" s="9">
        <v>26.1</v>
      </c>
      <c r="AB496" s="9" t="s">
        <v>215</v>
      </c>
      <c r="AC496" s="9">
        <v>35</v>
      </c>
      <c r="AD496" s="9">
        <v>26.1</v>
      </c>
      <c r="AE496" s="9"/>
      <c r="AF496" s="20"/>
    </row>
    <row r="497" spans="1:32" ht="34.5" customHeight="1" thickBot="1">
      <c r="A497">
        <v>483</v>
      </c>
      <c r="B497" s="71">
        <v>4</v>
      </c>
      <c r="C497" s="72">
        <v>5</v>
      </c>
      <c r="D497" s="74">
        <v>10</v>
      </c>
      <c r="E497" s="74">
        <v>11</v>
      </c>
      <c r="F497" s="73">
        <v>7</v>
      </c>
      <c r="G497" s="74">
        <v>8</v>
      </c>
      <c r="H497" s="71">
        <v>5</v>
      </c>
      <c r="I497" s="72">
        <v>5</v>
      </c>
      <c r="J497" s="74">
        <v>8</v>
      </c>
      <c r="K497" s="74">
        <v>8</v>
      </c>
      <c r="L497" s="73">
        <v>6</v>
      </c>
      <c r="M497" s="74">
        <v>8</v>
      </c>
      <c r="N497" s="73">
        <v>8</v>
      </c>
      <c r="O497" s="73">
        <v>7</v>
      </c>
      <c r="P497" s="73">
        <v>6</v>
      </c>
      <c r="Q497" s="72">
        <v>6</v>
      </c>
      <c r="R497" s="74">
        <v>8</v>
      </c>
      <c r="S497" s="71">
        <v>5</v>
      </c>
      <c r="T497" s="34">
        <f>IF(COUNTIF(B497:S497,"&gt;0")=18,SUM(B497:S497),"")</f>
        <v>125</v>
      </c>
      <c r="U497" s="100">
        <v>39968</v>
      </c>
      <c r="V497" s="38" t="s">
        <v>614</v>
      </c>
      <c r="W497" s="53">
        <v>8</v>
      </c>
      <c r="X497" s="12" t="s">
        <v>631</v>
      </c>
      <c r="Y497" s="11" t="s">
        <v>632</v>
      </c>
      <c r="Z497" s="11"/>
      <c r="AA497" s="11">
        <v>54</v>
      </c>
      <c r="AB497" s="11" t="s">
        <v>633</v>
      </c>
      <c r="AC497" s="11">
        <v>35</v>
      </c>
      <c r="AD497" s="11">
        <v>54</v>
      </c>
      <c r="AE497" s="11"/>
      <c r="AF497" s="18"/>
    </row>
    <row r="498" spans="1:32" ht="34.5" customHeight="1" thickBot="1">
      <c r="A498">
        <v>484</v>
      </c>
      <c r="B498" s="75">
        <v>3</v>
      </c>
      <c r="C498" s="73">
        <v>6</v>
      </c>
      <c r="D498" s="74">
        <v>9</v>
      </c>
      <c r="E498" s="73">
        <v>8</v>
      </c>
      <c r="F498" s="72">
        <v>6</v>
      </c>
      <c r="G498" s="71">
        <v>4</v>
      </c>
      <c r="H498" s="71">
        <v>5</v>
      </c>
      <c r="I498" s="74">
        <v>7</v>
      </c>
      <c r="J498" s="71">
        <v>5</v>
      </c>
      <c r="K498" s="71">
        <v>4</v>
      </c>
      <c r="L498" s="74">
        <v>7</v>
      </c>
      <c r="M498" s="74">
        <v>9</v>
      </c>
      <c r="N498" s="75">
        <v>5</v>
      </c>
      <c r="O498" s="72">
        <v>6</v>
      </c>
      <c r="P498" s="72">
        <v>5</v>
      </c>
      <c r="Q498" s="72">
        <v>6</v>
      </c>
      <c r="R498" s="72">
        <v>5</v>
      </c>
      <c r="S498" s="73">
        <v>7</v>
      </c>
      <c r="T498" s="34">
        <f>IF(COUNTIF(B498:S498,"&gt;0")=18,SUM(B498:S498),"")</f>
        <v>107</v>
      </c>
      <c r="U498" s="100">
        <v>39968</v>
      </c>
      <c r="V498" s="38" t="s">
        <v>614</v>
      </c>
      <c r="W498" s="54">
        <v>9</v>
      </c>
      <c r="X498" s="10" t="s">
        <v>634</v>
      </c>
      <c r="Y498" s="9" t="s">
        <v>635</v>
      </c>
      <c r="Z498" s="9"/>
      <c r="AA498" s="9">
        <v>35</v>
      </c>
      <c r="AB498" s="9" t="s">
        <v>493</v>
      </c>
      <c r="AC498" s="9">
        <v>35</v>
      </c>
      <c r="AD498" s="9">
        <v>35</v>
      </c>
      <c r="AE498" s="9"/>
      <c r="AF498" s="20"/>
    </row>
    <row r="499" spans="1:32" ht="34.5" customHeight="1" thickBot="1">
      <c r="A499">
        <v>485</v>
      </c>
      <c r="B499" s="71">
        <v>4</v>
      </c>
      <c r="C499" s="72">
        <v>5</v>
      </c>
      <c r="D499" s="71">
        <v>5</v>
      </c>
      <c r="E499" s="75">
        <v>5</v>
      </c>
      <c r="F499" s="71">
        <v>5</v>
      </c>
      <c r="G499" s="71">
        <v>4</v>
      </c>
      <c r="H499" s="71">
        <v>5</v>
      </c>
      <c r="I499" s="71">
        <v>4</v>
      </c>
      <c r="J499" s="75">
        <v>4</v>
      </c>
      <c r="K499" s="71">
        <v>4</v>
      </c>
      <c r="L499" s="75">
        <v>3</v>
      </c>
      <c r="M499" s="73">
        <v>7</v>
      </c>
      <c r="N499" s="74">
        <v>9</v>
      </c>
      <c r="O499" s="71">
        <v>5</v>
      </c>
      <c r="P499" s="71">
        <v>4</v>
      </c>
      <c r="Q499" s="75">
        <v>4</v>
      </c>
      <c r="R499" s="71">
        <v>4</v>
      </c>
      <c r="S499" s="72">
        <v>6</v>
      </c>
      <c r="T499" s="34">
        <f>IF(COUNTIF(B499:S499,"&gt;0")=18,SUM(B499:S499),"")</f>
        <v>87</v>
      </c>
      <c r="U499" s="100">
        <v>39968</v>
      </c>
      <c r="V499" s="38" t="s">
        <v>614</v>
      </c>
      <c r="W499" s="53">
        <v>10</v>
      </c>
      <c r="X499" s="12" t="s">
        <v>636</v>
      </c>
      <c r="Y499" s="11" t="s">
        <v>629</v>
      </c>
      <c r="Z499" s="11"/>
      <c r="AA499" s="11">
        <v>18.100000000000001</v>
      </c>
      <c r="AB499" s="11" t="s">
        <v>637</v>
      </c>
      <c r="AC499" s="11">
        <v>35</v>
      </c>
      <c r="AD499" s="11">
        <v>18.100000000000001</v>
      </c>
      <c r="AE499" s="11"/>
      <c r="AF499" s="18"/>
    </row>
    <row r="500" spans="1:32" ht="34.5" customHeight="1" thickBot="1">
      <c r="A500">
        <v>486</v>
      </c>
      <c r="B500" s="71">
        <v>4</v>
      </c>
      <c r="C500" s="73">
        <v>6</v>
      </c>
      <c r="D500" s="72">
        <v>6</v>
      </c>
      <c r="E500" s="73">
        <v>8</v>
      </c>
      <c r="F500" s="71">
        <v>5</v>
      </c>
      <c r="G500" s="72">
        <v>5</v>
      </c>
      <c r="H500" s="75">
        <v>4</v>
      </c>
      <c r="I500" s="71">
        <v>4</v>
      </c>
      <c r="J500" s="75">
        <v>4</v>
      </c>
      <c r="K500" s="71">
        <v>4</v>
      </c>
      <c r="L500" s="75">
        <v>3</v>
      </c>
      <c r="M500" s="72">
        <v>6</v>
      </c>
      <c r="N500" s="71">
        <v>6</v>
      </c>
      <c r="O500" s="75">
        <v>4</v>
      </c>
      <c r="P500" s="71">
        <v>4</v>
      </c>
      <c r="Q500" s="71">
        <v>5</v>
      </c>
      <c r="R500" s="71">
        <v>4</v>
      </c>
      <c r="S500" s="71">
        <v>5</v>
      </c>
      <c r="T500" s="34">
        <f>IF(COUNTIF(B500:S500,"&gt;0")=18,SUM(B500:S500),"")</f>
        <v>87</v>
      </c>
      <c r="U500" s="100">
        <v>39968</v>
      </c>
      <c r="V500" s="38" t="s">
        <v>614</v>
      </c>
      <c r="W500" s="54">
        <v>11</v>
      </c>
      <c r="X500" s="10" t="s">
        <v>638</v>
      </c>
      <c r="Y500" s="9" t="s">
        <v>6</v>
      </c>
      <c r="Z500" s="9">
        <v>1130881</v>
      </c>
      <c r="AA500" s="9">
        <v>18.2</v>
      </c>
      <c r="AB500" s="9" t="s">
        <v>639</v>
      </c>
      <c r="AC500" s="9">
        <v>34</v>
      </c>
      <c r="AD500" s="9">
        <v>18.2</v>
      </c>
      <c r="AE500" s="9"/>
      <c r="AF500" s="20"/>
    </row>
    <row r="501" spans="1:32" ht="34.5" customHeight="1" thickBot="1">
      <c r="A501">
        <v>487</v>
      </c>
      <c r="B501" s="75">
        <v>3</v>
      </c>
      <c r="C501" s="71">
        <v>4</v>
      </c>
      <c r="D501" s="73">
        <v>7</v>
      </c>
      <c r="E501" s="75">
        <v>5</v>
      </c>
      <c r="F501" s="71">
        <v>5</v>
      </c>
      <c r="G501" s="71">
        <v>4</v>
      </c>
      <c r="H501" s="71">
        <v>5</v>
      </c>
      <c r="I501" s="71">
        <v>4</v>
      </c>
      <c r="J501" s="74">
        <v>8</v>
      </c>
      <c r="K501" s="73">
        <v>6</v>
      </c>
      <c r="L501" s="71">
        <v>4</v>
      </c>
      <c r="M501" s="73">
        <v>7</v>
      </c>
      <c r="N501" s="73">
        <v>8</v>
      </c>
      <c r="O501" s="71">
        <v>5</v>
      </c>
      <c r="P501" s="71">
        <v>4</v>
      </c>
      <c r="Q501" s="71">
        <v>5</v>
      </c>
      <c r="R501" s="71">
        <v>4</v>
      </c>
      <c r="S501" s="71">
        <v>5</v>
      </c>
      <c r="T501" s="34">
        <f>IF(COUNTIF(B501:S501,"&gt;0")=18,SUM(B501:S501),"")</f>
        <v>93</v>
      </c>
      <c r="U501" s="100">
        <v>39968</v>
      </c>
      <c r="V501" s="38" t="s">
        <v>614</v>
      </c>
      <c r="W501" s="53">
        <v>12</v>
      </c>
      <c r="X501" s="12" t="s">
        <v>640</v>
      </c>
      <c r="Y501" s="11" t="s">
        <v>531</v>
      </c>
      <c r="Z501" s="11">
        <v>101481</v>
      </c>
      <c r="AA501" s="11">
        <v>22.1</v>
      </c>
      <c r="AB501" s="11" t="s">
        <v>284</v>
      </c>
      <c r="AC501" s="11">
        <v>34</v>
      </c>
      <c r="AD501" s="11">
        <v>22.1</v>
      </c>
      <c r="AE501" s="11"/>
      <c r="AF501" s="18"/>
    </row>
    <row r="502" spans="1:32" ht="34.5" customHeight="1" thickBot="1">
      <c r="A502">
        <v>488</v>
      </c>
      <c r="B502" s="71">
        <v>4</v>
      </c>
      <c r="C502" s="72">
        <v>5</v>
      </c>
      <c r="D502" s="73">
        <v>7</v>
      </c>
      <c r="E502" s="71">
        <v>6</v>
      </c>
      <c r="F502" s="75">
        <v>4</v>
      </c>
      <c r="G502" s="71">
        <v>4</v>
      </c>
      <c r="H502" s="75">
        <v>4</v>
      </c>
      <c r="I502" s="71">
        <v>4</v>
      </c>
      <c r="J502" s="77">
        <v>3</v>
      </c>
      <c r="K502" s="71">
        <v>4</v>
      </c>
      <c r="L502" s="71">
        <v>4</v>
      </c>
      <c r="M502" s="73">
        <v>7</v>
      </c>
      <c r="N502" s="73">
        <v>8</v>
      </c>
      <c r="O502" s="75">
        <v>4</v>
      </c>
      <c r="P502" s="71">
        <v>4</v>
      </c>
      <c r="Q502" s="71">
        <v>5</v>
      </c>
      <c r="R502" s="75">
        <v>3</v>
      </c>
      <c r="S502" s="71">
        <v>5</v>
      </c>
      <c r="T502" s="34">
        <f>IF(COUNTIF(B502:S502,"&gt;0")=18,SUM(B502:S502),"")</f>
        <v>85</v>
      </c>
      <c r="U502" s="100">
        <v>39968</v>
      </c>
      <c r="V502" s="38" t="s">
        <v>614</v>
      </c>
      <c r="W502" s="54">
        <v>13</v>
      </c>
      <c r="X502" s="10" t="s">
        <v>641</v>
      </c>
      <c r="Y502" s="9" t="s">
        <v>642</v>
      </c>
      <c r="Z502" s="9"/>
      <c r="AA502" s="9">
        <v>13.1</v>
      </c>
      <c r="AB502" s="9" t="s">
        <v>187</v>
      </c>
      <c r="AC502" s="9">
        <v>31</v>
      </c>
      <c r="AD502" s="9">
        <v>13.2</v>
      </c>
      <c r="AE502" s="9"/>
      <c r="AF502" s="20"/>
    </row>
    <row r="503" spans="1:32" ht="34.5" customHeight="1" thickBot="1">
      <c r="A503">
        <v>489</v>
      </c>
      <c r="B503" s="72">
        <v>5</v>
      </c>
      <c r="C503" s="72">
        <v>5</v>
      </c>
      <c r="D503" s="73">
        <v>7</v>
      </c>
      <c r="E503" s="72">
        <v>7</v>
      </c>
      <c r="F503" s="75">
        <v>4</v>
      </c>
      <c r="G503" s="71">
        <v>4</v>
      </c>
      <c r="H503" s="75">
        <v>4</v>
      </c>
      <c r="I503" s="71">
        <v>4</v>
      </c>
      <c r="J503" s="75">
        <v>4</v>
      </c>
      <c r="K503" s="72">
        <v>5</v>
      </c>
      <c r="L503" s="71">
        <v>4</v>
      </c>
      <c r="M503" s="73">
        <v>7</v>
      </c>
      <c r="N503" s="73">
        <v>8</v>
      </c>
      <c r="O503" s="73">
        <v>7</v>
      </c>
      <c r="P503" s="72">
        <v>5</v>
      </c>
      <c r="Q503" s="77">
        <v>3</v>
      </c>
      <c r="R503" s="71">
        <v>4</v>
      </c>
      <c r="S503" s="71">
        <v>5</v>
      </c>
      <c r="T503" s="34">
        <f>IF(COUNTIF(B503:S503,"&gt;0")=18,SUM(B503:S503),"")</f>
        <v>92</v>
      </c>
      <c r="U503" s="100">
        <v>39968</v>
      </c>
      <c r="V503" s="38" t="s">
        <v>614</v>
      </c>
      <c r="W503" s="53">
        <v>14</v>
      </c>
      <c r="X503" s="12" t="s">
        <v>643</v>
      </c>
      <c r="Y503" s="11" t="s">
        <v>644</v>
      </c>
      <c r="Z503" s="11"/>
      <c r="AA503" s="11">
        <v>19.8</v>
      </c>
      <c r="AB503" s="11" t="s">
        <v>645</v>
      </c>
      <c r="AC503" s="11">
        <v>31</v>
      </c>
      <c r="AD503" s="11">
        <v>19.899999999999999</v>
      </c>
      <c r="AE503" s="11"/>
      <c r="AF503" s="18"/>
    </row>
    <row r="504" spans="1:32" ht="34.5" customHeight="1" thickBot="1">
      <c r="A504">
        <v>490</v>
      </c>
      <c r="B504" s="71">
        <v>4</v>
      </c>
      <c r="C504" s="72">
        <v>5</v>
      </c>
      <c r="D504" s="74">
        <v>8</v>
      </c>
      <c r="E504" s="71">
        <v>6</v>
      </c>
      <c r="F504" s="72">
        <v>6</v>
      </c>
      <c r="G504" s="71">
        <v>4</v>
      </c>
      <c r="H504" s="73">
        <v>7</v>
      </c>
      <c r="I504" s="72">
        <v>5</v>
      </c>
      <c r="J504" s="72">
        <v>6</v>
      </c>
      <c r="K504" s="75">
        <v>3</v>
      </c>
      <c r="L504" s="78" t="s">
        <v>0</v>
      </c>
      <c r="M504" s="78" t="s">
        <v>0</v>
      </c>
      <c r="N504" s="78" t="s">
        <v>0</v>
      </c>
      <c r="O504" s="72">
        <v>6</v>
      </c>
      <c r="P504" s="75">
        <v>3</v>
      </c>
      <c r="Q504" s="71">
        <v>5</v>
      </c>
      <c r="R504" s="75">
        <v>3</v>
      </c>
      <c r="S504" s="73">
        <v>7</v>
      </c>
      <c r="T504" s="34" t="str">
        <f>IF(COUNTIF(B504:S504,"&gt;0")=18,SUM(B504:S504),"")</f>
        <v/>
      </c>
      <c r="U504" s="100">
        <v>39968</v>
      </c>
      <c r="V504" s="38" t="s">
        <v>614</v>
      </c>
      <c r="W504" s="54">
        <v>15</v>
      </c>
      <c r="X504" s="10" t="s">
        <v>646</v>
      </c>
      <c r="Y504" s="9" t="s">
        <v>14</v>
      </c>
      <c r="Z504" s="9">
        <v>350352</v>
      </c>
      <c r="AA504" s="9">
        <v>23.5</v>
      </c>
      <c r="AB504" s="9" t="s">
        <v>97</v>
      </c>
      <c r="AC504" s="9">
        <v>27</v>
      </c>
      <c r="AD504" s="9">
        <v>23.6</v>
      </c>
      <c r="AE504" s="9"/>
      <c r="AF504" s="20"/>
    </row>
    <row r="505" spans="1:32" ht="34.5" customHeight="1" thickBot="1">
      <c r="A505">
        <v>491</v>
      </c>
      <c r="B505" s="73">
        <v>6</v>
      </c>
      <c r="C505" s="72">
        <v>5</v>
      </c>
      <c r="D505" s="81" t="s">
        <v>0</v>
      </c>
      <c r="E505" s="72">
        <v>7</v>
      </c>
      <c r="F505" s="71">
        <v>5</v>
      </c>
      <c r="G505" s="72">
        <v>5</v>
      </c>
      <c r="H505" s="71">
        <v>5</v>
      </c>
      <c r="I505" s="72">
        <v>5</v>
      </c>
      <c r="J505" s="81" t="s">
        <v>0</v>
      </c>
      <c r="K505" s="73">
        <v>6</v>
      </c>
      <c r="L505" s="72">
        <v>5</v>
      </c>
      <c r="M505" s="73">
        <v>7</v>
      </c>
      <c r="N505" s="72">
        <v>7</v>
      </c>
      <c r="O505" s="71">
        <v>5</v>
      </c>
      <c r="P505" s="75">
        <v>3</v>
      </c>
      <c r="Q505" s="78" t="s">
        <v>0</v>
      </c>
      <c r="R505" s="71">
        <v>4</v>
      </c>
      <c r="S505" s="72">
        <v>6</v>
      </c>
      <c r="T505" s="34" t="str">
        <f>IF(COUNTIF(B505:S505,"&gt;0")=18,SUM(B505:S505),"")</f>
        <v/>
      </c>
      <c r="U505" s="100">
        <v>39968</v>
      </c>
      <c r="V505" s="38" t="s">
        <v>614</v>
      </c>
      <c r="W505" s="53">
        <v>16</v>
      </c>
      <c r="X505" s="12" t="s">
        <v>647</v>
      </c>
      <c r="Y505" s="11" t="s">
        <v>648</v>
      </c>
      <c r="Z505" s="11">
        <v>630294</v>
      </c>
      <c r="AA505" s="11">
        <v>26.3</v>
      </c>
      <c r="AB505" s="11" t="s">
        <v>98</v>
      </c>
      <c r="AC505" s="11">
        <v>26</v>
      </c>
      <c r="AD505" s="11">
        <v>26.4</v>
      </c>
      <c r="AE505" s="11"/>
      <c r="AF505" s="18"/>
    </row>
    <row r="506" spans="1:32" ht="34.5" customHeight="1" thickBot="1">
      <c r="A506">
        <v>492</v>
      </c>
      <c r="B506" s="73">
        <v>6</v>
      </c>
      <c r="C506" s="74">
        <v>8</v>
      </c>
      <c r="D506" s="74">
        <v>8</v>
      </c>
      <c r="E506" s="72">
        <v>7</v>
      </c>
      <c r="F506" s="73">
        <v>7</v>
      </c>
      <c r="G506" s="72">
        <v>5</v>
      </c>
      <c r="H506" s="71">
        <v>5</v>
      </c>
      <c r="I506" s="81" t="s">
        <v>0</v>
      </c>
      <c r="J506" s="74">
        <v>9</v>
      </c>
      <c r="K506" s="71">
        <v>4</v>
      </c>
      <c r="L506" s="73">
        <v>6</v>
      </c>
      <c r="M506" s="74">
        <v>10</v>
      </c>
      <c r="N506" s="74">
        <v>9</v>
      </c>
      <c r="O506" s="72">
        <v>6</v>
      </c>
      <c r="P506" s="72">
        <v>5</v>
      </c>
      <c r="Q506" s="72">
        <v>6</v>
      </c>
      <c r="R506" s="72">
        <v>5</v>
      </c>
      <c r="S506" s="75">
        <v>4</v>
      </c>
      <c r="T506" s="34" t="str">
        <f>IF(COUNTIF(B506:S506,"&gt;0")=18,SUM(B506:S506),"")</f>
        <v/>
      </c>
      <c r="U506" s="100">
        <v>39968</v>
      </c>
      <c r="V506" s="38" t="s">
        <v>614</v>
      </c>
      <c r="W506" s="54">
        <v>17</v>
      </c>
      <c r="X506" s="10" t="s">
        <v>649</v>
      </c>
      <c r="Y506" s="9"/>
      <c r="Z506" s="9"/>
      <c r="AA506" s="9">
        <v>32</v>
      </c>
      <c r="AB506" s="9" t="s">
        <v>199</v>
      </c>
      <c r="AC506" s="9">
        <v>24</v>
      </c>
      <c r="AD506" s="9">
        <v>32.200000000000003</v>
      </c>
      <c r="AE506" s="9"/>
      <c r="AF506" s="20"/>
    </row>
    <row r="507" spans="1:32" ht="34.5" customHeight="1" thickBot="1">
      <c r="A507">
        <v>493</v>
      </c>
      <c r="B507" s="71">
        <v>4</v>
      </c>
      <c r="C507" s="72">
        <v>5</v>
      </c>
      <c r="D507" s="74">
        <v>8</v>
      </c>
      <c r="E507" s="71">
        <v>6</v>
      </c>
      <c r="F507" s="72">
        <v>6</v>
      </c>
      <c r="G507" s="73">
        <v>6</v>
      </c>
      <c r="H507" s="75">
        <v>4</v>
      </c>
      <c r="I507" s="71">
        <v>4</v>
      </c>
      <c r="J507" s="72">
        <v>6</v>
      </c>
      <c r="K507" s="72">
        <v>5</v>
      </c>
      <c r="L507" s="71">
        <v>4</v>
      </c>
      <c r="M507" s="72">
        <v>6</v>
      </c>
      <c r="N507" s="72">
        <v>7</v>
      </c>
      <c r="O507" s="71">
        <v>5</v>
      </c>
      <c r="P507" s="73">
        <v>6</v>
      </c>
      <c r="Q507" s="75">
        <v>4</v>
      </c>
      <c r="R507" s="72">
        <v>5</v>
      </c>
      <c r="S507" s="71">
        <v>5</v>
      </c>
      <c r="T507" s="34">
        <f>IF(COUNTIF(B507:S507,"&gt;0")=18,SUM(B507:S507),"")</f>
        <v>96</v>
      </c>
      <c r="U507" s="100">
        <v>39968</v>
      </c>
      <c r="V507" s="38" t="s">
        <v>614</v>
      </c>
      <c r="W507" s="53">
        <v>18</v>
      </c>
      <c r="X507" s="12" t="s">
        <v>650</v>
      </c>
      <c r="Y507" s="11" t="s">
        <v>651</v>
      </c>
      <c r="Z507" s="11"/>
      <c r="AA507" s="11">
        <v>13.4</v>
      </c>
      <c r="AB507" s="11" t="s">
        <v>652</v>
      </c>
      <c r="AC507" s="11">
        <v>21</v>
      </c>
      <c r="AD507" s="11">
        <v>13.5</v>
      </c>
      <c r="AE507" s="11"/>
      <c r="AF507" s="18"/>
    </row>
    <row r="508" spans="1:32" ht="34.5" customHeight="1" thickBot="1">
      <c r="A508">
        <v>494</v>
      </c>
      <c r="B508" s="72">
        <v>5</v>
      </c>
      <c r="C508" s="72">
        <v>5</v>
      </c>
      <c r="D508" s="73">
        <v>7</v>
      </c>
      <c r="E508" s="73">
        <v>8</v>
      </c>
      <c r="F508" s="73">
        <v>7</v>
      </c>
      <c r="G508" s="75">
        <v>3</v>
      </c>
      <c r="H508" s="75">
        <v>4</v>
      </c>
      <c r="I508" s="71">
        <v>4</v>
      </c>
      <c r="J508" s="72">
        <v>6</v>
      </c>
      <c r="K508" s="71">
        <v>4</v>
      </c>
      <c r="L508" s="73">
        <v>6</v>
      </c>
      <c r="M508" s="78" t="s">
        <v>0</v>
      </c>
      <c r="N508" s="74">
        <v>9</v>
      </c>
      <c r="O508" s="73">
        <v>7</v>
      </c>
      <c r="P508" s="73">
        <v>6</v>
      </c>
      <c r="Q508" s="71">
        <v>5</v>
      </c>
      <c r="R508" s="71">
        <v>4</v>
      </c>
      <c r="S508" s="72">
        <v>6</v>
      </c>
      <c r="T508" s="34" t="str">
        <f>IF(COUNTIF(B508:S508,"&gt;0")=18,SUM(B508:S508),"")</f>
        <v/>
      </c>
      <c r="U508" s="100">
        <v>39968</v>
      </c>
      <c r="V508" s="38" t="s">
        <v>614</v>
      </c>
      <c r="W508" s="54">
        <v>19</v>
      </c>
      <c r="X508" s="10" t="s">
        <v>653</v>
      </c>
      <c r="Y508" s="9" t="s">
        <v>14</v>
      </c>
      <c r="Z508" s="9">
        <v>350143</v>
      </c>
      <c r="AA508" s="9">
        <v>20.2</v>
      </c>
      <c r="AB508" s="9" t="s">
        <v>103</v>
      </c>
      <c r="AC508" s="9">
        <v>21</v>
      </c>
      <c r="AD508" s="9">
        <v>20.3</v>
      </c>
      <c r="AE508" s="9"/>
      <c r="AF508" s="20"/>
    </row>
    <row r="509" spans="1:32" ht="34.5" customHeight="1" thickBot="1">
      <c r="A509">
        <v>495</v>
      </c>
      <c r="B509" s="74">
        <v>9</v>
      </c>
      <c r="C509" s="73">
        <v>6</v>
      </c>
      <c r="D509" s="81" t="s">
        <v>0</v>
      </c>
      <c r="E509" s="81" t="s">
        <v>0</v>
      </c>
      <c r="F509" s="72">
        <v>6</v>
      </c>
      <c r="G509" s="74">
        <v>7</v>
      </c>
      <c r="H509" s="72">
        <v>6</v>
      </c>
      <c r="I509" s="81" t="s">
        <v>0</v>
      </c>
      <c r="J509" s="72">
        <v>6</v>
      </c>
      <c r="K509" s="81" t="s">
        <v>0</v>
      </c>
      <c r="L509" s="73">
        <v>6</v>
      </c>
      <c r="M509" s="81" t="s">
        <v>0</v>
      </c>
      <c r="N509" s="81" t="s">
        <v>0</v>
      </c>
      <c r="O509" s="74">
        <v>8</v>
      </c>
      <c r="P509" s="81" t="s">
        <v>0</v>
      </c>
      <c r="Q509" s="73">
        <v>7</v>
      </c>
      <c r="R509" s="81" t="s">
        <v>0</v>
      </c>
      <c r="S509" s="74">
        <v>8</v>
      </c>
      <c r="T509" s="34" t="str">
        <f>IF(COUNTIF(B509:S509,"&gt;0")=18,SUM(B509:S509),"")</f>
        <v/>
      </c>
      <c r="U509" s="100">
        <v>39968</v>
      </c>
      <c r="V509" s="38" t="s">
        <v>614</v>
      </c>
      <c r="W509" s="53">
        <v>20</v>
      </c>
      <c r="X509" s="12" t="s">
        <v>654</v>
      </c>
      <c r="Y509" s="11" t="s">
        <v>14</v>
      </c>
      <c r="Z509" s="11">
        <v>350745</v>
      </c>
      <c r="AA509" s="11">
        <v>53</v>
      </c>
      <c r="AB509" s="11" t="s">
        <v>67</v>
      </c>
      <c r="AC509" s="11">
        <v>18</v>
      </c>
      <c r="AD509" s="11">
        <v>53</v>
      </c>
      <c r="AE509" s="11"/>
      <c r="AF509" s="18"/>
    </row>
    <row r="510" spans="1:32" ht="34.5" customHeight="1" thickBot="1">
      <c r="A510">
        <v>496</v>
      </c>
      <c r="B510" s="72">
        <v>5</v>
      </c>
      <c r="C510" s="72">
        <v>5</v>
      </c>
      <c r="D510" s="73">
        <v>7</v>
      </c>
      <c r="E510" s="74">
        <v>9</v>
      </c>
      <c r="F510" s="73">
        <v>7</v>
      </c>
      <c r="G510" s="72">
        <v>5</v>
      </c>
      <c r="H510" s="72">
        <v>6</v>
      </c>
      <c r="I510" s="71">
        <v>4</v>
      </c>
      <c r="J510" s="75">
        <v>4</v>
      </c>
      <c r="K510" s="71">
        <v>4</v>
      </c>
      <c r="L510" s="71">
        <v>4</v>
      </c>
      <c r="M510" s="73">
        <v>7</v>
      </c>
      <c r="N510" s="72">
        <v>7</v>
      </c>
      <c r="O510" s="72">
        <v>6</v>
      </c>
      <c r="P510" s="72">
        <v>5</v>
      </c>
      <c r="Q510" s="73">
        <v>7</v>
      </c>
      <c r="R510" s="71">
        <v>4</v>
      </c>
      <c r="S510" s="71">
        <v>5</v>
      </c>
      <c r="T510" s="34">
        <f>IF(COUNTIF(B510:S510,"&gt;0")=18,SUM(B510:S510),"")</f>
        <v>101</v>
      </c>
      <c r="U510" s="100">
        <v>39968</v>
      </c>
      <c r="V510" s="38" t="s">
        <v>614</v>
      </c>
      <c r="W510" s="54">
        <v>21</v>
      </c>
      <c r="X510" s="10" t="s">
        <v>655</v>
      </c>
      <c r="Y510" s="9" t="s">
        <v>6</v>
      </c>
      <c r="Z510" s="9">
        <v>1130880</v>
      </c>
      <c r="AA510" s="9">
        <v>31.1</v>
      </c>
      <c r="AB510" s="9" t="s">
        <v>656</v>
      </c>
      <c r="AC510" s="9">
        <v>34</v>
      </c>
      <c r="AD510" s="9">
        <v>31.1</v>
      </c>
      <c r="AE510" s="9"/>
      <c r="AF510" s="20"/>
    </row>
    <row r="511" spans="1:32" ht="34.5" customHeight="1" thickBot="1">
      <c r="A511">
        <v>497</v>
      </c>
      <c r="B511" s="71">
        <v>4</v>
      </c>
      <c r="C511" s="74">
        <v>7</v>
      </c>
      <c r="D511" s="73">
        <v>7</v>
      </c>
      <c r="E511" s="73">
        <v>8</v>
      </c>
      <c r="F511" s="74">
        <v>8</v>
      </c>
      <c r="G511" s="71">
        <v>4</v>
      </c>
      <c r="H511" s="72">
        <v>6</v>
      </c>
      <c r="I511" s="72">
        <v>5</v>
      </c>
      <c r="J511" s="74">
        <v>8</v>
      </c>
      <c r="K511" s="72">
        <v>5</v>
      </c>
      <c r="L511" s="72">
        <v>5</v>
      </c>
      <c r="M511" s="72">
        <v>6</v>
      </c>
      <c r="N511" s="73">
        <v>8</v>
      </c>
      <c r="O511" s="72">
        <v>6</v>
      </c>
      <c r="P511" s="74">
        <v>9</v>
      </c>
      <c r="Q511" s="71">
        <v>5</v>
      </c>
      <c r="R511" s="72">
        <v>5</v>
      </c>
      <c r="S511" s="72">
        <v>6</v>
      </c>
      <c r="T511" s="34">
        <f>IF(COUNTIF(B511:S511,"&gt;0")=18,SUM(B511:S511),"")</f>
        <v>112</v>
      </c>
      <c r="U511" s="100">
        <v>39968</v>
      </c>
      <c r="V511" s="38" t="s">
        <v>614</v>
      </c>
      <c r="W511" s="56">
        <v>22</v>
      </c>
      <c r="X511" s="27" t="s">
        <v>657</v>
      </c>
      <c r="Y511" s="28" t="s">
        <v>658</v>
      </c>
      <c r="Z511" s="28">
        <v>60969</v>
      </c>
      <c r="AA511" s="28">
        <v>27.3</v>
      </c>
      <c r="AB511" s="28" t="s">
        <v>659</v>
      </c>
      <c r="AC511" s="28">
        <v>24</v>
      </c>
      <c r="AD511" s="28">
        <v>27.5</v>
      </c>
      <c r="AE511" s="28"/>
      <c r="AF511" s="31"/>
    </row>
    <row r="512" spans="1:32" ht="34.5" customHeight="1" thickBot="1">
      <c r="A512">
        <v>498</v>
      </c>
      <c r="B512" s="74">
        <v>7</v>
      </c>
      <c r="C512" s="71">
        <v>4</v>
      </c>
      <c r="D512" s="73">
        <v>7</v>
      </c>
      <c r="E512" s="71">
        <v>6</v>
      </c>
      <c r="F512" s="73">
        <v>7</v>
      </c>
      <c r="G512" s="73">
        <v>6</v>
      </c>
      <c r="H512" s="75">
        <v>4</v>
      </c>
      <c r="I512" s="71">
        <v>4</v>
      </c>
      <c r="J512" s="71">
        <v>5</v>
      </c>
      <c r="K512" s="71">
        <v>4</v>
      </c>
      <c r="L512" s="72">
        <v>5</v>
      </c>
      <c r="M512" s="73">
        <v>7</v>
      </c>
      <c r="N512" s="72">
        <v>7</v>
      </c>
      <c r="O512" s="72">
        <v>6</v>
      </c>
      <c r="P512" s="75">
        <v>3</v>
      </c>
      <c r="Q512" s="75">
        <v>4</v>
      </c>
      <c r="R512" s="71">
        <v>4</v>
      </c>
      <c r="S512" s="71">
        <v>5</v>
      </c>
      <c r="T512" s="34">
        <f>IF(COUNTIF(B512:S512,"&gt;0")=18,SUM(B512:S512),"")</f>
        <v>95</v>
      </c>
      <c r="U512" s="100">
        <v>39925</v>
      </c>
      <c r="V512" s="39" t="s">
        <v>660</v>
      </c>
      <c r="W512" s="52">
        <v>1</v>
      </c>
      <c r="X512" s="14" t="s">
        <v>661</v>
      </c>
      <c r="Y512" s="15" t="s">
        <v>317</v>
      </c>
      <c r="Z512" s="15">
        <v>461439</v>
      </c>
      <c r="AA512" s="15">
        <v>54</v>
      </c>
      <c r="AB512" s="15" t="s">
        <v>662</v>
      </c>
      <c r="AC512" s="15">
        <v>64</v>
      </c>
      <c r="AD512" s="15">
        <v>31</v>
      </c>
      <c r="AE512" s="15"/>
      <c r="AF512" s="16"/>
    </row>
    <row r="513" spans="1:32" ht="34.5" customHeight="1" thickBot="1">
      <c r="A513">
        <v>499</v>
      </c>
      <c r="B513" s="81" t="s">
        <v>0</v>
      </c>
      <c r="C513" s="72">
        <v>5</v>
      </c>
      <c r="D513" s="73">
        <v>7</v>
      </c>
      <c r="E513" s="72">
        <v>7</v>
      </c>
      <c r="F513" s="75">
        <v>4</v>
      </c>
      <c r="G513" s="71">
        <v>4</v>
      </c>
      <c r="H513" s="72">
        <v>6</v>
      </c>
      <c r="I513" s="81" t="s">
        <v>0</v>
      </c>
      <c r="J513" s="73">
        <v>7</v>
      </c>
      <c r="K513" s="73">
        <v>6</v>
      </c>
      <c r="L513" s="72">
        <v>5</v>
      </c>
      <c r="M513" s="77">
        <v>3</v>
      </c>
      <c r="N513" s="72">
        <v>7</v>
      </c>
      <c r="O513" s="72">
        <v>6</v>
      </c>
      <c r="P513" s="71">
        <v>4</v>
      </c>
      <c r="Q513" s="71">
        <v>5</v>
      </c>
      <c r="R513" s="78" t="s">
        <v>0</v>
      </c>
      <c r="S513" s="75">
        <v>4</v>
      </c>
      <c r="T513" s="34" t="str">
        <f>IF(COUNTIF(B513:S513,"&gt;0")=18,SUM(B513:S513),"")</f>
        <v/>
      </c>
      <c r="U513" s="100">
        <v>39925</v>
      </c>
      <c r="V513" s="39" t="s">
        <v>660</v>
      </c>
      <c r="W513" s="53">
        <v>2</v>
      </c>
      <c r="X513" s="12" t="s">
        <v>663</v>
      </c>
      <c r="Y513" s="11" t="s">
        <v>271</v>
      </c>
      <c r="Z513" s="11">
        <v>20735</v>
      </c>
      <c r="AA513" s="11">
        <v>43</v>
      </c>
      <c r="AB513" s="11" t="s">
        <v>554</v>
      </c>
      <c r="AC513" s="11">
        <v>45</v>
      </c>
      <c r="AD513" s="11">
        <v>35</v>
      </c>
      <c r="AE513" s="11"/>
      <c r="AF513" s="18"/>
    </row>
    <row r="514" spans="1:32" ht="34.5" customHeight="1" thickBot="1">
      <c r="A514">
        <v>500</v>
      </c>
      <c r="B514" s="73">
        <v>6</v>
      </c>
      <c r="C514" s="73">
        <v>6</v>
      </c>
      <c r="D514" s="74">
        <v>9</v>
      </c>
      <c r="E514" s="71">
        <v>6</v>
      </c>
      <c r="F514" s="71">
        <v>5</v>
      </c>
      <c r="G514" s="75">
        <v>3</v>
      </c>
      <c r="H514" s="72">
        <v>6</v>
      </c>
      <c r="I514" s="71">
        <v>4</v>
      </c>
      <c r="J514" s="73">
        <v>7</v>
      </c>
      <c r="K514" s="73">
        <v>6</v>
      </c>
      <c r="L514" s="72">
        <v>5</v>
      </c>
      <c r="M514" s="74">
        <v>9</v>
      </c>
      <c r="N514" s="74">
        <v>9</v>
      </c>
      <c r="O514" s="73">
        <v>7</v>
      </c>
      <c r="P514" s="73">
        <v>6</v>
      </c>
      <c r="Q514" s="74">
        <v>8</v>
      </c>
      <c r="R514" s="74">
        <v>7</v>
      </c>
      <c r="S514" s="73">
        <v>7</v>
      </c>
      <c r="T514" s="34">
        <f>IF(COUNTIF(B514:S514,"&gt;0")=18,SUM(B514:S514),"")</f>
        <v>116</v>
      </c>
      <c r="U514" s="100">
        <v>39925</v>
      </c>
      <c r="V514" s="39" t="s">
        <v>660</v>
      </c>
      <c r="W514" s="54">
        <v>3</v>
      </c>
      <c r="X514" s="10" t="s">
        <v>664</v>
      </c>
      <c r="Y514" s="9" t="s">
        <v>128</v>
      </c>
      <c r="Z514" s="9">
        <v>540420</v>
      </c>
      <c r="AA514" s="9">
        <v>53</v>
      </c>
      <c r="AB514" s="9" t="s">
        <v>665</v>
      </c>
      <c r="AC514" s="9">
        <v>42</v>
      </c>
      <c r="AD514" s="9">
        <v>47</v>
      </c>
      <c r="AE514" s="9"/>
      <c r="AF514" s="20"/>
    </row>
    <row r="515" spans="1:32" ht="34.5" customHeight="1" thickBot="1">
      <c r="A515">
        <v>501</v>
      </c>
      <c r="B515" s="72">
        <v>5</v>
      </c>
      <c r="C515" s="72">
        <v>5</v>
      </c>
      <c r="D515" s="74">
        <v>9</v>
      </c>
      <c r="E515" s="74">
        <v>9</v>
      </c>
      <c r="F515" s="72">
        <v>6</v>
      </c>
      <c r="G515" s="73">
        <v>6</v>
      </c>
      <c r="H515" s="73">
        <v>7</v>
      </c>
      <c r="I515" s="73">
        <v>6</v>
      </c>
      <c r="J515" s="72">
        <v>6</v>
      </c>
      <c r="K515" s="72">
        <v>5</v>
      </c>
      <c r="L515" s="73">
        <v>6</v>
      </c>
      <c r="M515" s="78" t="s">
        <v>0</v>
      </c>
      <c r="N515" s="78" t="s">
        <v>0</v>
      </c>
      <c r="O515" s="74">
        <v>9</v>
      </c>
      <c r="P515" s="72">
        <v>5</v>
      </c>
      <c r="Q515" s="75">
        <v>4</v>
      </c>
      <c r="R515" s="73">
        <v>6</v>
      </c>
      <c r="S515" s="71">
        <v>5</v>
      </c>
      <c r="T515" s="34" t="str">
        <f>IF(COUNTIF(B515:S515,"&gt;0")=18,SUM(B515:S515),"")</f>
        <v/>
      </c>
      <c r="U515" s="100">
        <v>39925</v>
      </c>
      <c r="V515" s="39" t="s">
        <v>660</v>
      </c>
      <c r="W515" s="53">
        <v>4</v>
      </c>
      <c r="X515" s="12" t="s">
        <v>666</v>
      </c>
      <c r="Y515" s="11" t="s">
        <v>79</v>
      </c>
      <c r="Z515" s="11">
        <v>1110412</v>
      </c>
      <c r="AA515" s="11">
        <v>54</v>
      </c>
      <c r="AB515" s="11" t="s">
        <v>231</v>
      </c>
      <c r="AC515" s="11">
        <v>40</v>
      </c>
      <c r="AD515" s="11">
        <v>50</v>
      </c>
      <c r="AE515" s="11"/>
      <c r="AF515" s="18"/>
    </row>
    <row r="516" spans="1:32" ht="34.5" customHeight="1" thickBot="1">
      <c r="A516">
        <v>502</v>
      </c>
      <c r="B516" s="81" t="s">
        <v>0</v>
      </c>
      <c r="C516" s="73">
        <v>6</v>
      </c>
      <c r="D516" s="74">
        <v>8</v>
      </c>
      <c r="E516" s="73">
        <v>8</v>
      </c>
      <c r="F516" s="73">
        <v>7</v>
      </c>
      <c r="G516" s="73">
        <v>6</v>
      </c>
      <c r="H516" s="73">
        <v>7</v>
      </c>
      <c r="I516" s="74">
        <v>7</v>
      </c>
      <c r="J516" s="72">
        <v>6</v>
      </c>
      <c r="K516" s="81" t="s">
        <v>0</v>
      </c>
      <c r="L516" s="74">
        <v>7</v>
      </c>
      <c r="M516" s="74">
        <v>8</v>
      </c>
      <c r="N516" s="71">
        <v>6</v>
      </c>
      <c r="O516" s="75">
        <v>4</v>
      </c>
      <c r="P516" s="72">
        <v>5</v>
      </c>
      <c r="Q516" s="71">
        <v>5</v>
      </c>
      <c r="R516" s="72">
        <v>5</v>
      </c>
      <c r="S516" s="72">
        <v>6</v>
      </c>
      <c r="T516" s="34" t="str">
        <f>IF(COUNTIF(B516:S516,"&gt;0")=18,SUM(B516:S516),"")</f>
        <v/>
      </c>
      <c r="U516" s="100">
        <v>39925</v>
      </c>
      <c r="V516" s="39" t="s">
        <v>660</v>
      </c>
      <c r="W516" s="54">
        <v>5</v>
      </c>
      <c r="X516" s="10" t="s">
        <v>667</v>
      </c>
      <c r="Y516" s="9" t="s">
        <v>276</v>
      </c>
      <c r="Z516" s="9">
        <v>782558</v>
      </c>
      <c r="AA516" s="9">
        <v>51</v>
      </c>
      <c r="AB516" s="9" t="s">
        <v>308</v>
      </c>
      <c r="AC516" s="9">
        <v>39</v>
      </c>
      <c r="AD516" s="9">
        <v>48</v>
      </c>
      <c r="AE516" s="9"/>
      <c r="AF516" s="20"/>
    </row>
    <row r="517" spans="1:32" ht="34.5" customHeight="1" thickBot="1">
      <c r="A517">
        <v>503</v>
      </c>
      <c r="B517" s="71">
        <v>4</v>
      </c>
      <c r="C517" s="71">
        <v>4</v>
      </c>
      <c r="D517" s="74">
        <v>8</v>
      </c>
      <c r="E517" s="77">
        <v>4</v>
      </c>
      <c r="F517" s="75">
        <v>4</v>
      </c>
      <c r="G517" s="71">
        <v>4</v>
      </c>
      <c r="H517" s="71">
        <v>5</v>
      </c>
      <c r="I517" s="75">
        <v>3</v>
      </c>
      <c r="J517" s="75">
        <v>4</v>
      </c>
      <c r="K517" s="73">
        <v>6</v>
      </c>
      <c r="L517" s="75">
        <v>3</v>
      </c>
      <c r="M517" s="71">
        <v>5</v>
      </c>
      <c r="N517" s="72">
        <v>7</v>
      </c>
      <c r="O517" s="75">
        <v>4</v>
      </c>
      <c r="P517" s="71">
        <v>4</v>
      </c>
      <c r="Q517" s="71">
        <v>5</v>
      </c>
      <c r="R517" s="72">
        <v>5</v>
      </c>
      <c r="S517" s="75">
        <v>4</v>
      </c>
      <c r="T517" s="34">
        <f>IF(COUNTIF(B517:S517,"&gt;0")=18,SUM(B517:S517),"")</f>
        <v>83</v>
      </c>
      <c r="U517" s="100">
        <v>39925</v>
      </c>
      <c r="V517" s="39" t="s">
        <v>660</v>
      </c>
      <c r="W517" s="53">
        <v>6</v>
      </c>
      <c r="X517" s="12" t="s">
        <v>535</v>
      </c>
      <c r="Y517" s="11" t="s">
        <v>536</v>
      </c>
      <c r="Z517" s="11">
        <v>730118</v>
      </c>
      <c r="AA517" s="11">
        <v>11.3</v>
      </c>
      <c r="AB517" s="11" t="s">
        <v>17</v>
      </c>
      <c r="AC517" s="11">
        <v>32</v>
      </c>
      <c r="AD517" s="11">
        <v>11.4</v>
      </c>
      <c r="AE517" s="11"/>
      <c r="AF517" s="18"/>
    </row>
    <row r="518" spans="1:32" ht="34.5" customHeight="1" thickBot="1">
      <c r="A518">
        <v>504</v>
      </c>
      <c r="B518" s="71">
        <v>4</v>
      </c>
      <c r="C518" s="74">
        <v>8</v>
      </c>
      <c r="D518" s="74">
        <v>9</v>
      </c>
      <c r="E518" s="81" t="s">
        <v>0</v>
      </c>
      <c r="F518" s="72">
        <v>6</v>
      </c>
      <c r="G518" s="72">
        <v>5</v>
      </c>
      <c r="H518" s="71">
        <v>5</v>
      </c>
      <c r="I518" s="73">
        <v>6</v>
      </c>
      <c r="J518" s="73">
        <v>7</v>
      </c>
      <c r="K518" s="72">
        <v>5</v>
      </c>
      <c r="L518" s="72">
        <v>5</v>
      </c>
      <c r="M518" s="72">
        <v>6</v>
      </c>
      <c r="N518" s="71">
        <v>6</v>
      </c>
      <c r="O518" s="73">
        <v>7</v>
      </c>
      <c r="P518" s="74">
        <v>7</v>
      </c>
      <c r="Q518" s="73">
        <v>7</v>
      </c>
      <c r="R518" s="72">
        <v>5</v>
      </c>
      <c r="S518" s="72">
        <v>6</v>
      </c>
      <c r="T518" s="34" t="str">
        <f>IF(COUNTIF(B518:S518,"&gt;0")=18,SUM(B518:S518),"")</f>
        <v/>
      </c>
      <c r="U518" s="100">
        <v>39925</v>
      </c>
      <c r="V518" s="39" t="s">
        <v>660</v>
      </c>
      <c r="W518" s="54">
        <v>7</v>
      </c>
      <c r="X518" s="10" t="s">
        <v>568</v>
      </c>
      <c r="Y518" s="9" t="s">
        <v>248</v>
      </c>
      <c r="Z518" s="9">
        <v>710229</v>
      </c>
      <c r="AA518" s="9">
        <v>38</v>
      </c>
      <c r="AB518" s="9" t="s">
        <v>43</v>
      </c>
      <c r="AC518" s="9">
        <v>31</v>
      </c>
      <c r="AD518" s="9">
        <v>38</v>
      </c>
      <c r="AE518" s="9"/>
      <c r="AF518" s="20"/>
    </row>
    <row r="519" spans="1:32" ht="34.5" customHeight="1" thickBot="1">
      <c r="A519">
        <v>505</v>
      </c>
      <c r="B519" s="72">
        <v>5</v>
      </c>
      <c r="C519" s="72">
        <v>5</v>
      </c>
      <c r="D519" s="74">
        <v>8</v>
      </c>
      <c r="E519" s="73">
        <v>8</v>
      </c>
      <c r="F519" s="75">
        <v>4</v>
      </c>
      <c r="G519" s="71">
        <v>4</v>
      </c>
      <c r="H519" s="75">
        <v>4</v>
      </c>
      <c r="I519" s="72">
        <v>5</v>
      </c>
      <c r="J519" s="75">
        <v>4</v>
      </c>
      <c r="K519" s="71">
        <v>4</v>
      </c>
      <c r="L519" s="71">
        <v>4</v>
      </c>
      <c r="M519" s="71">
        <v>5</v>
      </c>
      <c r="N519" s="71">
        <v>6</v>
      </c>
      <c r="O519" s="75">
        <v>4</v>
      </c>
      <c r="P519" s="75">
        <v>3</v>
      </c>
      <c r="Q519" s="73">
        <v>7</v>
      </c>
      <c r="R519" s="71">
        <v>4</v>
      </c>
      <c r="S519" s="72">
        <v>6</v>
      </c>
      <c r="T519" s="34">
        <f>IF(COUNTIF(B519:S519,"&gt;0")=18,SUM(B519:S519),"")</f>
        <v>90</v>
      </c>
      <c r="U519" s="100">
        <v>39925</v>
      </c>
      <c r="V519" s="39" t="s">
        <v>660</v>
      </c>
      <c r="W519" s="53">
        <v>8</v>
      </c>
      <c r="X519" s="12" t="s">
        <v>668</v>
      </c>
      <c r="Y519" s="11" t="s">
        <v>669</v>
      </c>
      <c r="Z519" s="11">
        <v>220251</v>
      </c>
      <c r="AA519" s="11">
        <v>17.3</v>
      </c>
      <c r="AB519" s="11" t="s">
        <v>670</v>
      </c>
      <c r="AC519" s="11">
        <v>31</v>
      </c>
      <c r="AD519" s="11">
        <v>17.399999999999999</v>
      </c>
      <c r="AE519" s="11"/>
      <c r="AF519" s="18"/>
    </row>
    <row r="520" spans="1:32" ht="34.5" customHeight="1" thickBot="1">
      <c r="A520">
        <v>506</v>
      </c>
      <c r="B520" s="72">
        <v>5</v>
      </c>
      <c r="C520" s="72">
        <v>5</v>
      </c>
      <c r="D520" s="74">
        <v>8</v>
      </c>
      <c r="E520" s="81" t="s">
        <v>0</v>
      </c>
      <c r="F520" s="71">
        <v>5</v>
      </c>
      <c r="G520" s="73">
        <v>6</v>
      </c>
      <c r="H520" s="71">
        <v>5</v>
      </c>
      <c r="I520" s="71">
        <v>4</v>
      </c>
      <c r="J520" s="73">
        <v>7</v>
      </c>
      <c r="K520" s="74">
        <v>8</v>
      </c>
      <c r="L520" s="72">
        <v>5</v>
      </c>
      <c r="M520" s="74">
        <v>9</v>
      </c>
      <c r="N520" s="72">
        <v>7</v>
      </c>
      <c r="O520" s="71">
        <v>5</v>
      </c>
      <c r="P520" s="72">
        <v>5</v>
      </c>
      <c r="Q520" s="73">
        <v>7</v>
      </c>
      <c r="R520" s="71">
        <v>4</v>
      </c>
      <c r="S520" s="72">
        <v>6</v>
      </c>
      <c r="T520" s="34" t="str">
        <f>IF(COUNTIF(B520:S520,"&gt;0")=18,SUM(B520:S520),"")</f>
        <v/>
      </c>
      <c r="U520" s="100">
        <v>39925</v>
      </c>
      <c r="V520" s="39" t="s">
        <v>660</v>
      </c>
      <c r="W520" s="54">
        <v>9</v>
      </c>
      <c r="X520" s="10" t="s">
        <v>671</v>
      </c>
      <c r="Y520" s="9" t="s">
        <v>672</v>
      </c>
      <c r="Z520" s="9">
        <v>600243</v>
      </c>
      <c r="AA520" s="9">
        <v>34.200000000000003</v>
      </c>
      <c r="AB520" s="9" t="s">
        <v>45</v>
      </c>
      <c r="AC520" s="9">
        <v>30</v>
      </c>
      <c r="AD520" s="9">
        <v>34.4</v>
      </c>
      <c r="AE520" s="9"/>
      <c r="AF520" s="20"/>
    </row>
    <row r="521" spans="1:32" ht="34.5" customHeight="1" thickBot="1">
      <c r="A521">
        <v>507</v>
      </c>
      <c r="B521" s="73">
        <v>6</v>
      </c>
      <c r="C521" s="74">
        <v>8</v>
      </c>
      <c r="D521" s="74">
        <v>11</v>
      </c>
      <c r="E521" s="81" t="s">
        <v>0</v>
      </c>
      <c r="F521" s="73">
        <v>7</v>
      </c>
      <c r="G521" s="72">
        <v>5</v>
      </c>
      <c r="H521" s="74">
        <v>9</v>
      </c>
      <c r="I521" s="71">
        <v>4</v>
      </c>
      <c r="J521" s="71">
        <v>5</v>
      </c>
      <c r="K521" s="71">
        <v>4</v>
      </c>
      <c r="L521" s="71">
        <v>4</v>
      </c>
      <c r="M521" s="74">
        <v>10</v>
      </c>
      <c r="N521" s="74">
        <v>10</v>
      </c>
      <c r="O521" s="73">
        <v>7</v>
      </c>
      <c r="P521" s="71">
        <v>4</v>
      </c>
      <c r="Q521" s="74">
        <v>8</v>
      </c>
      <c r="R521" s="74">
        <v>8</v>
      </c>
      <c r="S521" s="74">
        <v>8</v>
      </c>
      <c r="T521" s="34" t="str">
        <f>IF(COUNTIF(B521:S521,"&gt;0")=18,SUM(B521:S521),"")</f>
        <v/>
      </c>
      <c r="U521" s="100">
        <v>39925</v>
      </c>
      <c r="V521" s="39" t="s">
        <v>660</v>
      </c>
      <c r="W521" s="53">
        <v>10</v>
      </c>
      <c r="X521" s="12" t="s">
        <v>673</v>
      </c>
      <c r="Y521" s="11" t="s">
        <v>79</v>
      </c>
      <c r="Z521" s="11">
        <v>1110340</v>
      </c>
      <c r="AA521" s="11">
        <v>48</v>
      </c>
      <c r="AB521" s="11" t="s">
        <v>94</v>
      </c>
      <c r="AC521" s="11">
        <v>29</v>
      </c>
      <c r="AD521" s="11">
        <v>48</v>
      </c>
      <c r="AE521" s="11"/>
      <c r="AF521" s="18"/>
    </row>
    <row r="522" spans="1:32" ht="34.5" customHeight="1" thickBot="1">
      <c r="A522">
        <v>508</v>
      </c>
      <c r="B522" s="73">
        <v>6</v>
      </c>
      <c r="C522" s="72">
        <v>5</v>
      </c>
      <c r="D522" s="81" t="s">
        <v>0</v>
      </c>
      <c r="E522" s="71">
        <v>6</v>
      </c>
      <c r="F522" s="71">
        <v>5</v>
      </c>
      <c r="G522" s="72">
        <v>5</v>
      </c>
      <c r="H522" s="75">
        <v>4</v>
      </c>
      <c r="I522" s="73">
        <v>6</v>
      </c>
      <c r="J522" s="71">
        <v>5</v>
      </c>
      <c r="K522" s="71">
        <v>4</v>
      </c>
      <c r="L522" s="71">
        <v>4</v>
      </c>
      <c r="M522" s="78" t="s">
        <v>0</v>
      </c>
      <c r="N522" s="72">
        <v>7</v>
      </c>
      <c r="O522" s="72">
        <v>6</v>
      </c>
      <c r="P522" s="71">
        <v>4</v>
      </c>
      <c r="Q522" s="71">
        <v>5</v>
      </c>
      <c r="R522" s="74">
        <v>7</v>
      </c>
      <c r="S522" s="82" t="s">
        <v>0</v>
      </c>
      <c r="T522" s="34" t="str">
        <f>IF(COUNTIF(B522:S522,"&gt;0")=18,SUM(B522:S522),"")</f>
        <v/>
      </c>
      <c r="U522" s="100">
        <v>39925</v>
      </c>
      <c r="V522" s="39" t="s">
        <v>660</v>
      </c>
      <c r="W522" s="54">
        <v>11</v>
      </c>
      <c r="X522" s="10" t="s">
        <v>674</v>
      </c>
      <c r="Y522" s="9" t="s">
        <v>240</v>
      </c>
      <c r="Z522" s="9">
        <v>410829</v>
      </c>
      <c r="AA522" s="9">
        <v>27.6</v>
      </c>
      <c r="AB522" s="9" t="s">
        <v>94</v>
      </c>
      <c r="AC522" s="9">
        <v>29</v>
      </c>
      <c r="AD522" s="9">
        <v>27.8</v>
      </c>
      <c r="AE522" s="9"/>
      <c r="AF522" s="20"/>
    </row>
    <row r="523" spans="1:32" ht="34.5" customHeight="1" thickBot="1">
      <c r="A523">
        <v>509</v>
      </c>
      <c r="B523" s="72">
        <v>5</v>
      </c>
      <c r="C523" s="72">
        <v>5</v>
      </c>
      <c r="D523" s="73">
        <v>7</v>
      </c>
      <c r="E523" s="72">
        <v>7</v>
      </c>
      <c r="F523" s="73">
        <v>7</v>
      </c>
      <c r="G523" s="74">
        <v>8</v>
      </c>
      <c r="H523" s="72">
        <v>6</v>
      </c>
      <c r="I523" s="73">
        <v>6</v>
      </c>
      <c r="J523" s="74">
        <v>10</v>
      </c>
      <c r="K523" s="74">
        <v>7</v>
      </c>
      <c r="L523" s="71">
        <v>4</v>
      </c>
      <c r="M523" s="73">
        <v>7</v>
      </c>
      <c r="N523" s="74">
        <v>9</v>
      </c>
      <c r="O523" s="73">
        <v>7</v>
      </c>
      <c r="P523" s="73">
        <v>6</v>
      </c>
      <c r="Q523" s="71">
        <v>5</v>
      </c>
      <c r="R523" s="74">
        <v>7</v>
      </c>
      <c r="S523" s="72">
        <v>6</v>
      </c>
      <c r="T523" s="34">
        <f>IF(COUNTIF(B523:S523,"&gt;0")=18,SUM(B523:S523),"")</f>
        <v>119</v>
      </c>
      <c r="U523" s="100">
        <v>39925</v>
      </c>
      <c r="V523" s="39" t="s">
        <v>660</v>
      </c>
      <c r="W523" s="53">
        <v>12</v>
      </c>
      <c r="X523" s="12" t="s">
        <v>675</v>
      </c>
      <c r="Y523" s="11" t="s">
        <v>549</v>
      </c>
      <c r="Z523" s="11">
        <v>500589</v>
      </c>
      <c r="AA523" s="11">
        <v>39</v>
      </c>
      <c r="AB523" s="11" t="s">
        <v>676</v>
      </c>
      <c r="AC523" s="11">
        <v>27</v>
      </c>
      <c r="AD523" s="11">
        <v>39</v>
      </c>
      <c r="AE523" s="11"/>
      <c r="AF523" s="18"/>
    </row>
    <row r="524" spans="1:32" ht="34.5" customHeight="1" thickBot="1">
      <c r="A524">
        <v>510</v>
      </c>
      <c r="B524" s="75">
        <v>3</v>
      </c>
      <c r="C524" s="73">
        <v>6</v>
      </c>
      <c r="D524" s="74">
        <v>9</v>
      </c>
      <c r="E524" s="74">
        <v>9</v>
      </c>
      <c r="F524" s="72">
        <v>6</v>
      </c>
      <c r="G524" s="72">
        <v>5</v>
      </c>
      <c r="H524" s="74">
        <v>9</v>
      </c>
      <c r="I524" s="72">
        <v>5</v>
      </c>
      <c r="J524" s="73">
        <v>7</v>
      </c>
      <c r="K524" s="74">
        <v>9</v>
      </c>
      <c r="L524" s="73">
        <v>6</v>
      </c>
      <c r="M524" s="74">
        <v>9</v>
      </c>
      <c r="N524" s="74">
        <v>9</v>
      </c>
      <c r="O524" s="73">
        <v>7</v>
      </c>
      <c r="P524" s="72">
        <v>5</v>
      </c>
      <c r="Q524" s="74">
        <v>8</v>
      </c>
      <c r="R524" s="73">
        <v>6</v>
      </c>
      <c r="S524" s="73">
        <v>7</v>
      </c>
      <c r="T524" s="34">
        <f>IF(COUNTIF(B524:S524,"&gt;0")=18,SUM(B524:S524),"")</f>
        <v>125</v>
      </c>
      <c r="U524" s="100">
        <v>39925</v>
      </c>
      <c r="V524" s="39" t="s">
        <v>660</v>
      </c>
      <c r="W524" s="54">
        <v>13</v>
      </c>
      <c r="X524" s="10" t="s">
        <v>677</v>
      </c>
      <c r="Y524" s="9" t="s">
        <v>317</v>
      </c>
      <c r="Z524" s="9">
        <v>461529</v>
      </c>
      <c r="AA524" s="9">
        <v>45</v>
      </c>
      <c r="AB524" s="9" t="s">
        <v>678</v>
      </c>
      <c r="AC524" s="9">
        <v>27</v>
      </c>
      <c r="AD524" s="9">
        <v>45</v>
      </c>
      <c r="AE524" s="9"/>
      <c r="AF524" s="20"/>
    </row>
    <row r="525" spans="1:32" ht="34.5" customHeight="1" thickBot="1">
      <c r="A525">
        <v>511</v>
      </c>
      <c r="B525" s="74">
        <v>7</v>
      </c>
      <c r="C525" s="71">
        <v>4</v>
      </c>
      <c r="D525" s="73">
        <v>7</v>
      </c>
      <c r="E525" s="71">
        <v>6</v>
      </c>
      <c r="F525" s="73">
        <v>7</v>
      </c>
      <c r="G525" s="71">
        <v>4</v>
      </c>
      <c r="H525" s="73">
        <v>7</v>
      </c>
      <c r="I525" s="73">
        <v>6</v>
      </c>
      <c r="J525" s="73">
        <v>7</v>
      </c>
      <c r="K525" s="72">
        <v>5</v>
      </c>
      <c r="L525" s="72">
        <v>5</v>
      </c>
      <c r="M525" s="74">
        <v>8</v>
      </c>
      <c r="N525" s="71">
        <v>6</v>
      </c>
      <c r="O525" s="72">
        <v>6</v>
      </c>
      <c r="P525" s="71">
        <v>4</v>
      </c>
      <c r="Q525" s="75">
        <v>4</v>
      </c>
      <c r="R525" s="71">
        <v>4</v>
      </c>
      <c r="S525" s="71">
        <v>5</v>
      </c>
      <c r="T525" s="34">
        <f>IF(COUNTIF(B525:S525,"&gt;0")=18,SUM(B525:S525),"")</f>
        <v>102</v>
      </c>
      <c r="U525" s="100">
        <v>39925</v>
      </c>
      <c r="V525" s="39" t="s">
        <v>660</v>
      </c>
      <c r="W525" s="53">
        <v>14</v>
      </c>
      <c r="X525" s="12" t="s">
        <v>679</v>
      </c>
      <c r="Y525" s="11" t="s">
        <v>240</v>
      </c>
      <c r="Z525" s="11">
        <v>410827</v>
      </c>
      <c r="AA525" s="11">
        <v>22.2</v>
      </c>
      <c r="AB525" s="11" t="s">
        <v>680</v>
      </c>
      <c r="AC525" s="11">
        <v>26</v>
      </c>
      <c r="AD525" s="11">
        <v>22.3</v>
      </c>
      <c r="AE525" s="11"/>
      <c r="AF525" s="18"/>
    </row>
    <row r="526" spans="1:32" ht="34.5" customHeight="1" thickBot="1">
      <c r="A526">
        <v>512</v>
      </c>
      <c r="B526" s="74">
        <v>7</v>
      </c>
      <c r="C526" s="72">
        <v>5</v>
      </c>
      <c r="D526" s="74">
        <v>9</v>
      </c>
      <c r="E526" s="74">
        <v>9</v>
      </c>
      <c r="F526" s="74">
        <v>8</v>
      </c>
      <c r="G526" s="73">
        <v>6</v>
      </c>
      <c r="H526" s="72">
        <v>6</v>
      </c>
      <c r="I526" s="74">
        <v>7</v>
      </c>
      <c r="J526" s="71">
        <v>5</v>
      </c>
      <c r="K526" s="74">
        <v>9</v>
      </c>
      <c r="L526" s="72">
        <v>5</v>
      </c>
      <c r="M526" s="74">
        <v>10</v>
      </c>
      <c r="N526" s="74">
        <v>9</v>
      </c>
      <c r="O526" s="74">
        <v>9</v>
      </c>
      <c r="P526" s="74">
        <v>7</v>
      </c>
      <c r="Q526" s="73">
        <v>7</v>
      </c>
      <c r="R526" s="74">
        <v>7</v>
      </c>
      <c r="S526" s="71">
        <v>5</v>
      </c>
      <c r="T526" s="34">
        <f>IF(COUNTIF(B526:S526,"&gt;0")=18,SUM(B526:S526),"")</f>
        <v>130</v>
      </c>
      <c r="U526" s="100">
        <v>39925</v>
      </c>
      <c r="V526" s="39" t="s">
        <v>660</v>
      </c>
      <c r="W526" s="54">
        <v>15</v>
      </c>
      <c r="X526" s="10" t="s">
        <v>681</v>
      </c>
      <c r="Y526" s="9" t="s">
        <v>549</v>
      </c>
      <c r="Z526" s="9">
        <v>500590</v>
      </c>
      <c r="AA526" s="9">
        <v>50</v>
      </c>
      <c r="AB526" s="9" t="s">
        <v>682</v>
      </c>
      <c r="AC526" s="9">
        <v>26</v>
      </c>
      <c r="AD526" s="9">
        <v>50</v>
      </c>
      <c r="AE526" s="9"/>
      <c r="AF526" s="20"/>
    </row>
    <row r="527" spans="1:32" ht="34.5" customHeight="1" thickBot="1">
      <c r="A527">
        <v>513</v>
      </c>
      <c r="B527" s="72">
        <v>5</v>
      </c>
      <c r="C527" s="72">
        <v>5</v>
      </c>
      <c r="D527" s="74">
        <v>9</v>
      </c>
      <c r="E527" s="74">
        <v>9</v>
      </c>
      <c r="F527" s="74">
        <v>9</v>
      </c>
      <c r="G527" s="72">
        <v>5</v>
      </c>
      <c r="H527" s="72">
        <v>6</v>
      </c>
      <c r="I527" s="72">
        <v>5</v>
      </c>
      <c r="J527" s="72">
        <v>6</v>
      </c>
      <c r="K527" s="72">
        <v>5</v>
      </c>
      <c r="L527" s="73">
        <v>6</v>
      </c>
      <c r="M527" s="78" t="s">
        <v>0</v>
      </c>
      <c r="N527" s="73">
        <v>8</v>
      </c>
      <c r="O527" s="71">
        <v>5</v>
      </c>
      <c r="P527" s="72">
        <v>5</v>
      </c>
      <c r="Q527" s="74">
        <v>8</v>
      </c>
      <c r="R527" s="74">
        <v>7</v>
      </c>
      <c r="S527" s="71">
        <v>5</v>
      </c>
      <c r="T527" s="34" t="str">
        <f>IF(COUNTIF(B527:S527,"&gt;0")=18,SUM(B527:S527),"")</f>
        <v/>
      </c>
      <c r="U527" s="100">
        <v>39925</v>
      </c>
      <c r="V527" s="39" t="s">
        <v>660</v>
      </c>
      <c r="W527" s="53">
        <v>16</v>
      </c>
      <c r="X527" s="12" t="s">
        <v>683</v>
      </c>
      <c r="Y527" s="11" t="s">
        <v>684</v>
      </c>
      <c r="Z527" s="11">
        <v>191040</v>
      </c>
      <c r="AA527" s="11">
        <v>32.299999999999997</v>
      </c>
      <c r="AB527" s="11" t="s">
        <v>100</v>
      </c>
      <c r="AC527" s="11">
        <v>23</v>
      </c>
      <c r="AD527" s="11">
        <v>32.5</v>
      </c>
      <c r="AE527" s="11"/>
      <c r="AF527" s="18"/>
    </row>
    <row r="528" spans="1:32" ht="34.5" customHeight="1" thickBot="1">
      <c r="A528">
        <v>514</v>
      </c>
      <c r="B528" s="74">
        <v>8</v>
      </c>
      <c r="C528" s="81" t="s">
        <v>0</v>
      </c>
      <c r="D528" s="74">
        <v>9</v>
      </c>
      <c r="E528" s="81" t="s">
        <v>0</v>
      </c>
      <c r="F528" s="72">
        <v>6</v>
      </c>
      <c r="G528" s="72">
        <v>5</v>
      </c>
      <c r="H528" s="81" t="s">
        <v>0</v>
      </c>
      <c r="I528" s="81" t="s">
        <v>0</v>
      </c>
      <c r="J528" s="72">
        <v>6</v>
      </c>
      <c r="K528" s="72">
        <v>5</v>
      </c>
      <c r="L528" s="74">
        <v>7</v>
      </c>
      <c r="M528" s="74">
        <v>8</v>
      </c>
      <c r="N528" s="78" t="s">
        <v>0</v>
      </c>
      <c r="O528" s="72">
        <v>6</v>
      </c>
      <c r="P528" s="74">
        <v>9</v>
      </c>
      <c r="Q528" s="74">
        <v>8</v>
      </c>
      <c r="R528" s="74">
        <v>8</v>
      </c>
      <c r="S528" s="74">
        <v>8</v>
      </c>
      <c r="T528" s="34" t="str">
        <f>IF(COUNTIF(B528:S528,"&gt;0")=18,SUM(B528:S528),"")</f>
        <v/>
      </c>
      <c r="U528" s="100">
        <v>39925</v>
      </c>
      <c r="V528" s="39" t="s">
        <v>660</v>
      </c>
      <c r="W528" s="54">
        <v>17</v>
      </c>
      <c r="X528" s="10" t="s">
        <v>576</v>
      </c>
      <c r="Y528" s="9" t="s">
        <v>79</v>
      </c>
      <c r="Z528" s="9">
        <v>1110577</v>
      </c>
      <c r="AA528" s="9">
        <v>54</v>
      </c>
      <c r="AB528" s="9" t="s">
        <v>65</v>
      </c>
      <c r="AC528" s="9">
        <v>20</v>
      </c>
      <c r="AD528" s="9">
        <v>54</v>
      </c>
      <c r="AE528" s="9"/>
      <c r="AF528" s="20"/>
    </row>
    <row r="529" spans="1:32" ht="34.5" customHeight="1" thickBot="1">
      <c r="A529">
        <v>515</v>
      </c>
      <c r="B529" s="81" t="s">
        <v>0</v>
      </c>
      <c r="C529" s="81" t="s">
        <v>0</v>
      </c>
      <c r="D529" s="74">
        <v>8</v>
      </c>
      <c r="E529" s="74">
        <v>10</v>
      </c>
      <c r="F529" s="74">
        <v>8</v>
      </c>
      <c r="G529" s="73">
        <v>6</v>
      </c>
      <c r="H529" s="71">
        <v>5</v>
      </c>
      <c r="I529" s="73">
        <v>6</v>
      </c>
      <c r="J529" s="73">
        <v>7</v>
      </c>
      <c r="K529" s="81" t="s">
        <v>0</v>
      </c>
      <c r="L529" s="81" t="s">
        <v>0</v>
      </c>
      <c r="M529" s="81" t="s">
        <v>0</v>
      </c>
      <c r="N529" s="81" t="s">
        <v>0</v>
      </c>
      <c r="O529" s="74">
        <v>8</v>
      </c>
      <c r="P529" s="73">
        <v>6</v>
      </c>
      <c r="Q529" s="74">
        <v>8</v>
      </c>
      <c r="R529" s="73">
        <v>6</v>
      </c>
      <c r="S529" s="81" t="s">
        <v>0</v>
      </c>
      <c r="T529" s="34" t="str">
        <f>IF(COUNTIF(B529:S529,"&gt;0")=18,SUM(B529:S529),"")</f>
        <v/>
      </c>
      <c r="U529" s="100">
        <v>39925</v>
      </c>
      <c r="V529" s="39" t="s">
        <v>660</v>
      </c>
      <c r="W529" s="53">
        <v>18</v>
      </c>
      <c r="X529" s="12" t="s">
        <v>685</v>
      </c>
      <c r="Y529" s="11" t="s">
        <v>79</v>
      </c>
      <c r="Z529" s="11">
        <v>1110578</v>
      </c>
      <c r="AA529" s="11">
        <v>54</v>
      </c>
      <c r="AB529" s="11" t="s">
        <v>65</v>
      </c>
      <c r="AC529" s="11">
        <v>20</v>
      </c>
      <c r="AD529" s="11">
        <v>54</v>
      </c>
      <c r="AE529" s="11"/>
      <c r="AF529" s="18"/>
    </row>
    <row r="530" spans="1:32" ht="34.5" customHeight="1" thickBot="1">
      <c r="A530">
        <v>516</v>
      </c>
      <c r="B530" s="71">
        <v>4</v>
      </c>
      <c r="C530" s="71">
        <v>4</v>
      </c>
      <c r="D530" s="73">
        <v>7</v>
      </c>
      <c r="E530" s="74">
        <v>9</v>
      </c>
      <c r="F530" s="71">
        <v>5</v>
      </c>
      <c r="G530" s="73">
        <v>6</v>
      </c>
      <c r="H530" s="71">
        <v>5</v>
      </c>
      <c r="I530" s="73">
        <v>6</v>
      </c>
      <c r="J530" s="72">
        <v>6</v>
      </c>
      <c r="K530" s="73">
        <v>6</v>
      </c>
      <c r="L530" s="71">
        <v>4</v>
      </c>
      <c r="M530" s="73">
        <v>7</v>
      </c>
      <c r="N530" s="78" t="s">
        <v>0</v>
      </c>
      <c r="O530" s="71">
        <v>5</v>
      </c>
      <c r="P530" s="71">
        <v>4</v>
      </c>
      <c r="Q530" s="75">
        <v>4</v>
      </c>
      <c r="R530" s="78" t="s">
        <v>0</v>
      </c>
      <c r="S530" s="82" t="s">
        <v>0</v>
      </c>
      <c r="T530" s="34" t="str">
        <f>IF(COUNTIF(B530:S530,"&gt;0")=18,SUM(B530:S530),"")</f>
        <v/>
      </c>
      <c r="U530" s="100">
        <v>39925</v>
      </c>
      <c r="V530" s="39" t="s">
        <v>660</v>
      </c>
      <c r="W530" s="54">
        <v>19</v>
      </c>
      <c r="X530" s="10" t="s">
        <v>686</v>
      </c>
      <c r="Y530" s="9" t="s">
        <v>276</v>
      </c>
      <c r="Z530" s="9">
        <v>781695</v>
      </c>
      <c r="AA530" s="9">
        <v>18.100000000000001</v>
      </c>
      <c r="AB530" s="9" t="s">
        <v>67</v>
      </c>
      <c r="AC530" s="9">
        <v>18</v>
      </c>
      <c r="AD530" s="9">
        <v>18.2</v>
      </c>
      <c r="AE530" s="9"/>
      <c r="AF530" s="20"/>
    </row>
    <row r="531" spans="1:32" ht="34.5" customHeight="1" thickBot="1">
      <c r="A531">
        <v>517</v>
      </c>
      <c r="B531" s="71">
        <v>4</v>
      </c>
      <c r="C531" s="81" t="s">
        <v>0</v>
      </c>
      <c r="D531" s="73">
        <v>7</v>
      </c>
      <c r="E531" s="71">
        <v>6</v>
      </c>
      <c r="F531" s="71">
        <v>5</v>
      </c>
      <c r="G531" s="73">
        <v>6</v>
      </c>
      <c r="H531" s="72">
        <v>6</v>
      </c>
      <c r="I531" s="81" t="s">
        <v>0</v>
      </c>
      <c r="J531" s="73">
        <v>7</v>
      </c>
      <c r="K531" s="71">
        <v>4</v>
      </c>
      <c r="L531" s="71">
        <v>4</v>
      </c>
      <c r="M531" s="71">
        <v>5</v>
      </c>
      <c r="N531" s="78" t="s">
        <v>0</v>
      </c>
      <c r="O531" s="72">
        <v>6</v>
      </c>
      <c r="P531" s="72">
        <v>5</v>
      </c>
      <c r="Q531" s="72">
        <v>6</v>
      </c>
      <c r="R531" s="75">
        <v>3</v>
      </c>
      <c r="S531" s="71">
        <v>5</v>
      </c>
      <c r="T531" s="34" t="str">
        <f>IF(COUNTIF(B531:S531,"&gt;0")=18,SUM(B531:S531),"")</f>
        <v/>
      </c>
      <c r="U531" s="100">
        <v>39925</v>
      </c>
      <c r="V531" s="39" t="s">
        <v>660</v>
      </c>
      <c r="W531" s="56">
        <v>24</v>
      </c>
      <c r="X531" s="27" t="s">
        <v>687</v>
      </c>
      <c r="Y531" s="28" t="s">
        <v>688</v>
      </c>
      <c r="Z531" s="28">
        <v>280489</v>
      </c>
      <c r="AA531" s="28">
        <v>18.600000000000001</v>
      </c>
      <c r="AB531" s="28" t="s">
        <v>102</v>
      </c>
      <c r="AC531" s="28">
        <v>22</v>
      </c>
      <c r="AD531" s="28">
        <v>18.7</v>
      </c>
      <c r="AE531" s="28"/>
      <c r="AF531" s="31"/>
    </row>
    <row r="532" spans="1:32" ht="34.5" customHeight="1" thickBot="1">
      <c r="A532">
        <v>518</v>
      </c>
      <c r="B532" s="71">
        <v>4</v>
      </c>
      <c r="C532" s="75">
        <v>3</v>
      </c>
      <c r="D532" s="72">
        <v>6</v>
      </c>
      <c r="E532" s="75">
        <v>5</v>
      </c>
      <c r="F532" s="75">
        <v>4</v>
      </c>
      <c r="G532" s="75">
        <v>3</v>
      </c>
      <c r="H532" s="75">
        <v>4</v>
      </c>
      <c r="I532" s="71">
        <v>4</v>
      </c>
      <c r="J532" s="71">
        <v>5</v>
      </c>
      <c r="K532" s="75">
        <v>3</v>
      </c>
      <c r="L532" s="71">
        <v>4</v>
      </c>
      <c r="M532" s="71">
        <v>5</v>
      </c>
      <c r="N532" s="72">
        <v>7</v>
      </c>
      <c r="O532" s="75">
        <v>4</v>
      </c>
      <c r="P532" s="75">
        <v>3</v>
      </c>
      <c r="Q532" s="75">
        <v>4</v>
      </c>
      <c r="R532" s="73">
        <v>6</v>
      </c>
      <c r="S532" s="75">
        <v>4</v>
      </c>
      <c r="T532" s="34">
        <f>IF(COUNTIF(B532:S532,"&gt;0")=18,SUM(B532:S532),"")</f>
        <v>78</v>
      </c>
      <c r="U532" s="100">
        <v>39984</v>
      </c>
      <c r="V532" s="38" t="s">
        <v>689</v>
      </c>
      <c r="W532" s="52">
        <v>1</v>
      </c>
      <c r="X532" s="14" t="s">
        <v>545</v>
      </c>
      <c r="Y532" s="15" t="s">
        <v>14</v>
      </c>
      <c r="Z532" s="15">
        <v>350296</v>
      </c>
      <c r="AA532" s="15">
        <v>12.4</v>
      </c>
      <c r="AB532" s="15" t="s">
        <v>690</v>
      </c>
      <c r="AC532" s="15">
        <v>78</v>
      </c>
      <c r="AD532" s="15">
        <v>12.1</v>
      </c>
      <c r="AE532" s="15"/>
      <c r="AF532" s="16"/>
    </row>
    <row r="533" spans="1:32" ht="34.5" customHeight="1" thickBot="1">
      <c r="A533">
        <v>519</v>
      </c>
      <c r="B533" s="71">
        <v>4</v>
      </c>
      <c r="C533" s="71">
        <v>4</v>
      </c>
      <c r="D533" s="72">
        <v>6</v>
      </c>
      <c r="E533" s="71">
        <v>6</v>
      </c>
      <c r="F533" s="75">
        <v>4</v>
      </c>
      <c r="G533" s="71">
        <v>4</v>
      </c>
      <c r="H533" s="75">
        <v>4</v>
      </c>
      <c r="I533" s="75">
        <v>3</v>
      </c>
      <c r="J533" s="75">
        <v>4</v>
      </c>
      <c r="K533" s="75">
        <v>3</v>
      </c>
      <c r="L533" s="75">
        <v>3</v>
      </c>
      <c r="M533" s="71">
        <v>5</v>
      </c>
      <c r="N533" s="71">
        <v>6</v>
      </c>
      <c r="O533" s="71">
        <v>5</v>
      </c>
      <c r="P533" s="73">
        <v>6</v>
      </c>
      <c r="Q533" s="71">
        <v>5</v>
      </c>
      <c r="R533" s="71">
        <v>4</v>
      </c>
      <c r="S533" s="75">
        <v>4</v>
      </c>
      <c r="T533" s="34">
        <f>IF(COUNTIF(B533:S533,"&gt;0")=18,SUM(B533:S533),"")</f>
        <v>80</v>
      </c>
      <c r="U533" s="100">
        <v>39984</v>
      </c>
      <c r="V533" s="38" t="s">
        <v>689</v>
      </c>
      <c r="W533" s="53">
        <v>2</v>
      </c>
      <c r="X533" s="12" t="s">
        <v>18</v>
      </c>
      <c r="Y533" s="11" t="s">
        <v>14</v>
      </c>
      <c r="Z533" s="11">
        <v>350462</v>
      </c>
      <c r="AA533" s="11">
        <v>12.4</v>
      </c>
      <c r="AB533" s="11" t="s">
        <v>691</v>
      </c>
      <c r="AC533" s="11">
        <v>80</v>
      </c>
      <c r="AD533" s="11">
        <v>12.4</v>
      </c>
      <c r="AE533" s="11"/>
      <c r="AF533" s="18"/>
    </row>
    <row r="534" spans="1:32" ht="34.5" customHeight="1" thickBot="1">
      <c r="A534">
        <v>520</v>
      </c>
      <c r="B534" s="75">
        <v>3</v>
      </c>
      <c r="C534" s="75">
        <v>3</v>
      </c>
      <c r="D534" s="71">
        <v>5</v>
      </c>
      <c r="E534" s="75">
        <v>5</v>
      </c>
      <c r="F534" s="71">
        <v>5</v>
      </c>
      <c r="G534" s="75">
        <v>3</v>
      </c>
      <c r="H534" s="71">
        <v>5</v>
      </c>
      <c r="I534" s="71">
        <v>4</v>
      </c>
      <c r="J534" s="71">
        <v>5</v>
      </c>
      <c r="K534" s="71">
        <v>4</v>
      </c>
      <c r="L534" s="71">
        <v>4</v>
      </c>
      <c r="M534" s="71">
        <v>5</v>
      </c>
      <c r="N534" s="71">
        <v>6</v>
      </c>
      <c r="O534" s="71">
        <v>5</v>
      </c>
      <c r="P534" s="71">
        <v>4</v>
      </c>
      <c r="Q534" s="75">
        <v>4</v>
      </c>
      <c r="R534" s="73">
        <v>6</v>
      </c>
      <c r="S534" s="75">
        <v>4</v>
      </c>
      <c r="T534" s="34">
        <f>IF(COUNTIF(B534:S534,"&gt;0")=18,SUM(B534:S534),"")</f>
        <v>80</v>
      </c>
      <c r="U534" s="100">
        <v>39984</v>
      </c>
      <c r="V534" s="38" t="s">
        <v>689</v>
      </c>
      <c r="W534" s="54">
        <v>3</v>
      </c>
      <c r="X534" s="10" t="s">
        <v>28</v>
      </c>
      <c r="Y534" s="9" t="s">
        <v>14</v>
      </c>
      <c r="Z534" s="9">
        <v>350233</v>
      </c>
      <c r="AA534" s="9">
        <v>13</v>
      </c>
      <c r="AB534" s="9" t="s">
        <v>692</v>
      </c>
      <c r="AC534" s="9">
        <v>80</v>
      </c>
      <c r="AD534" s="9">
        <v>13</v>
      </c>
      <c r="AE534" s="9"/>
      <c r="AF534" s="20"/>
    </row>
    <row r="535" spans="1:32" ht="34.5" customHeight="1" thickBot="1">
      <c r="A535">
        <v>521</v>
      </c>
      <c r="B535" s="71">
        <v>4</v>
      </c>
      <c r="C535" s="73">
        <v>6</v>
      </c>
      <c r="D535" s="72">
        <v>6</v>
      </c>
      <c r="E535" s="77">
        <v>4</v>
      </c>
      <c r="F535" s="75">
        <v>4</v>
      </c>
      <c r="G535" s="71">
        <v>4</v>
      </c>
      <c r="H535" s="75">
        <v>4</v>
      </c>
      <c r="I535" s="71">
        <v>4</v>
      </c>
      <c r="J535" s="75">
        <v>4</v>
      </c>
      <c r="K535" s="71">
        <v>4</v>
      </c>
      <c r="L535" s="72">
        <v>5</v>
      </c>
      <c r="M535" s="72">
        <v>6</v>
      </c>
      <c r="N535" s="71">
        <v>6</v>
      </c>
      <c r="O535" s="71">
        <v>5</v>
      </c>
      <c r="P535" s="75">
        <v>3</v>
      </c>
      <c r="Q535" s="72">
        <v>6</v>
      </c>
      <c r="R535" s="75">
        <v>3</v>
      </c>
      <c r="S535" s="75">
        <v>4</v>
      </c>
      <c r="T535" s="34">
        <f>IF(COUNTIF(B535:S535,"&gt;0")=18,SUM(B535:S535),"")</f>
        <v>82</v>
      </c>
      <c r="U535" s="100">
        <v>39984</v>
      </c>
      <c r="V535" s="38" t="s">
        <v>689</v>
      </c>
      <c r="W535" s="53">
        <v>4</v>
      </c>
      <c r="X535" s="12" t="s">
        <v>693</v>
      </c>
      <c r="Y535" s="11" t="s">
        <v>53</v>
      </c>
      <c r="Z535" s="11">
        <v>1210002</v>
      </c>
      <c r="AA535" s="11">
        <v>13</v>
      </c>
      <c r="AB535" s="11" t="s">
        <v>694</v>
      </c>
      <c r="AC535" s="11">
        <v>82</v>
      </c>
      <c r="AD535" s="11">
        <v>13</v>
      </c>
      <c r="AE535" s="11"/>
      <c r="AF535" s="18"/>
    </row>
    <row r="536" spans="1:32" ht="34.5" customHeight="1" thickBot="1">
      <c r="A536">
        <v>522</v>
      </c>
      <c r="B536" s="72">
        <v>5</v>
      </c>
      <c r="C536" s="71">
        <v>4</v>
      </c>
      <c r="D536" s="74">
        <v>8</v>
      </c>
      <c r="E536" s="75">
        <v>5</v>
      </c>
      <c r="F536" s="71">
        <v>5</v>
      </c>
      <c r="G536" s="71">
        <v>4</v>
      </c>
      <c r="H536" s="75">
        <v>4</v>
      </c>
      <c r="I536" s="71">
        <v>4</v>
      </c>
      <c r="J536" s="71">
        <v>5</v>
      </c>
      <c r="K536" s="75">
        <v>3</v>
      </c>
      <c r="L536" s="71">
        <v>4</v>
      </c>
      <c r="M536" s="72">
        <v>6</v>
      </c>
      <c r="N536" s="71">
        <v>6</v>
      </c>
      <c r="O536" s="71">
        <v>5</v>
      </c>
      <c r="P536" s="71">
        <v>4</v>
      </c>
      <c r="Q536" s="75">
        <v>4</v>
      </c>
      <c r="R536" s="73">
        <v>6</v>
      </c>
      <c r="S536" s="77">
        <v>3</v>
      </c>
      <c r="T536" s="34">
        <f>IF(COUNTIF(B536:S536,"&gt;0")=18,SUM(B536:S536),"")</f>
        <v>85</v>
      </c>
      <c r="U536" s="100">
        <v>39984</v>
      </c>
      <c r="V536" s="38" t="s">
        <v>689</v>
      </c>
      <c r="W536" s="54">
        <v>5</v>
      </c>
      <c r="X536" s="10" t="s">
        <v>16</v>
      </c>
      <c r="Y536" s="9" t="s">
        <v>14</v>
      </c>
      <c r="Z536" s="9">
        <v>350258</v>
      </c>
      <c r="AA536" s="9">
        <v>12.8</v>
      </c>
      <c r="AB536" s="9" t="s">
        <v>695</v>
      </c>
      <c r="AC536" s="9">
        <v>85</v>
      </c>
      <c r="AD536" s="9">
        <v>12.9</v>
      </c>
      <c r="AE536" s="9"/>
      <c r="AF536" s="20"/>
    </row>
    <row r="537" spans="1:32" ht="34.5" customHeight="1" thickBot="1">
      <c r="A537">
        <v>523</v>
      </c>
      <c r="B537" s="73">
        <v>6</v>
      </c>
      <c r="C537" s="72">
        <v>5</v>
      </c>
      <c r="D537" s="72">
        <v>6</v>
      </c>
      <c r="E537" s="71">
        <v>6</v>
      </c>
      <c r="F537" s="75">
        <v>4</v>
      </c>
      <c r="G537" s="71">
        <v>4</v>
      </c>
      <c r="H537" s="75">
        <v>4</v>
      </c>
      <c r="I537" s="71">
        <v>4</v>
      </c>
      <c r="J537" s="71">
        <v>5</v>
      </c>
      <c r="K537" s="71">
        <v>4</v>
      </c>
      <c r="L537" s="71">
        <v>4</v>
      </c>
      <c r="M537" s="74">
        <v>9</v>
      </c>
      <c r="N537" s="77">
        <v>4</v>
      </c>
      <c r="O537" s="75">
        <v>4</v>
      </c>
      <c r="P537" s="71">
        <v>4</v>
      </c>
      <c r="Q537" s="75">
        <v>4</v>
      </c>
      <c r="R537" s="71">
        <v>4</v>
      </c>
      <c r="S537" s="71">
        <v>5</v>
      </c>
      <c r="T537" s="34">
        <f>IF(COUNTIF(B537:S537,"&gt;0")=18,SUM(B537:S537),"")</f>
        <v>86</v>
      </c>
      <c r="U537" s="100">
        <v>39984</v>
      </c>
      <c r="V537" s="38" t="s">
        <v>689</v>
      </c>
      <c r="W537" s="53">
        <v>6</v>
      </c>
      <c r="X537" s="12" t="s">
        <v>696</v>
      </c>
      <c r="Y537" s="11" t="s">
        <v>14</v>
      </c>
      <c r="Z537" s="11">
        <v>350033</v>
      </c>
      <c r="AA537" s="11">
        <v>8.1999999999999993</v>
      </c>
      <c r="AB537" s="11" t="s">
        <v>697</v>
      </c>
      <c r="AC537" s="11">
        <v>86</v>
      </c>
      <c r="AD537" s="11">
        <v>8.3000000000000007</v>
      </c>
      <c r="AE537" s="11"/>
      <c r="AF537" s="18"/>
    </row>
    <row r="538" spans="1:32" ht="34.5" customHeight="1" thickBot="1">
      <c r="A538">
        <v>524</v>
      </c>
      <c r="B538" s="71">
        <v>4</v>
      </c>
      <c r="C538" s="71">
        <v>4</v>
      </c>
      <c r="D538" s="71">
        <v>5</v>
      </c>
      <c r="E538" s="72">
        <v>7</v>
      </c>
      <c r="F538" s="75">
        <v>4</v>
      </c>
      <c r="G538" s="71">
        <v>4</v>
      </c>
      <c r="H538" s="72">
        <v>6</v>
      </c>
      <c r="I538" s="72">
        <v>5</v>
      </c>
      <c r="J538" s="77">
        <v>3</v>
      </c>
      <c r="K538" s="75">
        <v>3</v>
      </c>
      <c r="L538" s="73">
        <v>6</v>
      </c>
      <c r="M538" s="73">
        <v>7</v>
      </c>
      <c r="N538" s="71">
        <v>6</v>
      </c>
      <c r="O538" s="72">
        <v>6</v>
      </c>
      <c r="P538" s="72">
        <v>5</v>
      </c>
      <c r="Q538" s="75">
        <v>4</v>
      </c>
      <c r="R538" s="71">
        <v>4</v>
      </c>
      <c r="S538" s="75">
        <v>4</v>
      </c>
      <c r="T538" s="34">
        <f>IF(COUNTIF(B538:S538,"&gt;0")=18,SUM(B538:S538),"")</f>
        <v>87</v>
      </c>
      <c r="U538" s="100">
        <v>39984</v>
      </c>
      <c r="V538" s="38" t="s">
        <v>689</v>
      </c>
      <c r="W538" s="54">
        <v>7</v>
      </c>
      <c r="X538" s="10" t="s">
        <v>44</v>
      </c>
      <c r="Y538" s="9" t="s">
        <v>14</v>
      </c>
      <c r="Z538" s="9">
        <v>350458</v>
      </c>
      <c r="AA538" s="9">
        <v>17.399999999999999</v>
      </c>
      <c r="AB538" s="9" t="s">
        <v>698</v>
      </c>
      <c r="AC538" s="9">
        <v>87</v>
      </c>
      <c r="AD538" s="9">
        <v>17.399999999999999</v>
      </c>
      <c r="AE538" s="9"/>
      <c r="AF538" s="20"/>
    </row>
    <row r="539" spans="1:32" ht="34.5" customHeight="1" thickBot="1">
      <c r="A539">
        <v>525</v>
      </c>
      <c r="B539" s="71">
        <v>4</v>
      </c>
      <c r="C539" s="71">
        <v>4</v>
      </c>
      <c r="D539" s="74">
        <v>14</v>
      </c>
      <c r="E539" s="75">
        <v>5</v>
      </c>
      <c r="F539" s="77">
        <v>3</v>
      </c>
      <c r="G539" s="75">
        <v>3</v>
      </c>
      <c r="H539" s="75">
        <v>4</v>
      </c>
      <c r="I539" s="71">
        <v>4</v>
      </c>
      <c r="J539" s="71">
        <v>5</v>
      </c>
      <c r="K539" s="75">
        <v>3</v>
      </c>
      <c r="L539" s="75">
        <v>3</v>
      </c>
      <c r="M539" s="73">
        <v>7</v>
      </c>
      <c r="N539" s="71">
        <v>6</v>
      </c>
      <c r="O539" s="75">
        <v>4</v>
      </c>
      <c r="P539" s="72">
        <v>5</v>
      </c>
      <c r="Q539" s="71">
        <v>5</v>
      </c>
      <c r="R539" s="73">
        <v>6</v>
      </c>
      <c r="S539" s="71">
        <v>5</v>
      </c>
      <c r="T539" s="34">
        <f>IF(COUNTIF(B539:S539,"&gt;0")=18,SUM(B539:S539),"")</f>
        <v>90</v>
      </c>
      <c r="U539" s="100">
        <v>39984</v>
      </c>
      <c r="V539" s="38" t="s">
        <v>689</v>
      </c>
      <c r="W539" s="53">
        <v>8</v>
      </c>
      <c r="X539" s="12" t="s">
        <v>112</v>
      </c>
      <c r="Y539" s="11" t="s">
        <v>14</v>
      </c>
      <c r="Z539" s="11">
        <v>350234</v>
      </c>
      <c r="AA539" s="11">
        <v>12.6</v>
      </c>
      <c r="AB539" s="11" t="s">
        <v>699</v>
      </c>
      <c r="AC539" s="11">
        <v>90</v>
      </c>
      <c r="AD539" s="11">
        <v>12.7</v>
      </c>
      <c r="AE539" s="11"/>
      <c r="AF539" s="18"/>
    </row>
    <row r="540" spans="1:32" ht="34.5" customHeight="1" thickBot="1">
      <c r="A540">
        <v>526</v>
      </c>
      <c r="B540" s="75">
        <v>3</v>
      </c>
      <c r="C540" s="72">
        <v>5</v>
      </c>
      <c r="D540" s="74">
        <v>9</v>
      </c>
      <c r="E540" s="71">
        <v>6</v>
      </c>
      <c r="F540" s="75">
        <v>4</v>
      </c>
      <c r="G540" s="74">
        <v>7</v>
      </c>
      <c r="H540" s="71">
        <v>5</v>
      </c>
      <c r="I540" s="71">
        <v>4</v>
      </c>
      <c r="J540" s="72">
        <v>6</v>
      </c>
      <c r="K540" s="73">
        <v>6</v>
      </c>
      <c r="L540" s="71">
        <v>4</v>
      </c>
      <c r="M540" s="74">
        <v>9</v>
      </c>
      <c r="N540" s="72">
        <v>7</v>
      </c>
      <c r="O540" s="75">
        <v>4</v>
      </c>
      <c r="P540" s="75">
        <v>3</v>
      </c>
      <c r="Q540" s="75">
        <v>4</v>
      </c>
      <c r="R540" s="71">
        <v>4</v>
      </c>
      <c r="S540" s="75">
        <v>4</v>
      </c>
      <c r="T540" s="34">
        <f>IF(COUNTIF(B540:S540,"&gt;0")=18,SUM(B540:S540),"")</f>
        <v>94</v>
      </c>
      <c r="U540" s="100">
        <v>39984</v>
      </c>
      <c r="V540" s="38" t="s">
        <v>689</v>
      </c>
      <c r="W540" s="54">
        <v>9</v>
      </c>
      <c r="X540" s="10" t="s">
        <v>442</v>
      </c>
      <c r="Y540" s="9" t="s">
        <v>14</v>
      </c>
      <c r="Z540" s="9">
        <v>350075</v>
      </c>
      <c r="AA540" s="9">
        <v>16.899999999999999</v>
      </c>
      <c r="AB540" s="9" t="s">
        <v>700</v>
      </c>
      <c r="AC540" s="9">
        <v>94</v>
      </c>
      <c r="AD540" s="9">
        <v>17</v>
      </c>
      <c r="AE540" s="9"/>
      <c r="AF540" s="20"/>
    </row>
    <row r="541" spans="1:32" ht="34.5" customHeight="1" thickBot="1">
      <c r="A541">
        <v>527</v>
      </c>
      <c r="B541" s="72">
        <v>5</v>
      </c>
      <c r="C541" s="71">
        <v>4</v>
      </c>
      <c r="D541" s="74">
        <v>8</v>
      </c>
      <c r="E541" s="72">
        <v>7</v>
      </c>
      <c r="F541" s="71">
        <v>5</v>
      </c>
      <c r="G541" s="75">
        <v>3</v>
      </c>
      <c r="H541" s="71">
        <v>5</v>
      </c>
      <c r="I541" s="71">
        <v>4</v>
      </c>
      <c r="J541" s="72">
        <v>6</v>
      </c>
      <c r="K541" s="75">
        <v>3</v>
      </c>
      <c r="L541" s="73">
        <v>6</v>
      </c>
      <c r="M541" s="71">
        <v>5</v>
      </c>
      <c r="N541" s="75">
        <v>5</v>
      </c>
      <c r="O541" s="74">
        <v>8</v>
      </c>
      <c r="P541" s="71">
        <v>4</v>
      </c>
      <c r="Q541" s="75">
        <v>4</v>
      </c>
      <c r="R541" s="75">
        <v>3</v>
      </c>
      <c r="S541" s="74">
        <v>9</v>
      </c>
      <c r="T541" s="34">
        <f>IF(COUNTIF(B541:S541,"&gt;0")=18,SUM(B541:S541),"")</f>
        <v>94</v>
      </c>
      <c r="U541" s="100">
        <v>39984</v>
      </c>
      <c r="V541" s="38" t="s">
        <v>689</v>
      </c>
      <c r="W541" s="53">
        <v>10</v>
      </c>
      <c r="X541" s="12" t="s">
        <v>222</v>
      </c>
      <c r="Y541" s="11" t="s">
        <v>14</v>
      </c>
      <c r="Z541" s="11">
        <v>350239</v>
      </c>
      <c r="AA541" s="11">
        <v>17.2</v>
      </c>
      <c r="AB541" s="11" t="s">
        <v>701</v>
      </c>
      <c r="AC541" s="11">
        <v>94</v>
      </c>
      <c r="AD541" s="11">
        <v>17.3</v>
      </c>
      <c r="AE541" s="11"/>
      <c r="AF541" s="18"/>
    </row>
    <row r="542" spans="1:32" ht="34.5" customHeight="1" thickBot="1">
      <c r="A542">
        <v>528</v>
      </c>
      <c r="B542" s="75">
        <v>3</v>
      </c>
      <c r="C542" s="75">
        <v>3</v>
      </c>
      <c r="D542" s="73">
        <v>7</v>
      </c>
      <c r="E542" s="75">
        <v>5</v>
      </c>
      <c r="F542" s="72">
        <v>6</v>
      </c>
      <c r="G542" s="71">
        <v>4</v>
      </c>
      <c r="H542" s="75">
        <v>4</v>
      </c>
      <c r="I542" s="72">
        <v>5</v>
      </c>
      <c r="J542" s="74">
        <v>8</v>
      </c>
      <c r="K542" s="75">
        <v>3</v>
      </c>
      <c r="L542" s="71">
        <v>4</v>
      </c>
      <c r="M542" s="74">
        <v>10</v>
      </c>
      <c r="N542" s="72">
        <v>7</v>
      </c>
      <c r="O542" s="72">
        <v>6</v>
      </c>
      <c r="P542" s="71">
        <v>4</v>
      </c>
      <c r="Q542" s="75">
        <v>4</v>
      </c>
      <c r="R542" s="75">
        <v>3</v>
      </c>
      <c r="S542" s="74">
        <v>9</v>
      </c>
      <c r="T542" s="34">
        <f>IF(COUNTIF(B542:S542,"&gt;0")=18,SUM(B542:S542),"")</f>
        <v>95</v>
      </c>
      <c r="U542" s="100">
        <v>39984</v>
      </c>
      <c r="V542" s="38" t="s">
        <v>689</v>
      </c>
      <c r="W542" s="55">
        <v>11</v>
      </c>
      <c r="X542" s="21" t="s">
        <v>50</v>
      </c>
      <c r="Y542" s="22" t="s">
        <v>14</v>
      </c>
      <c r="Z542" s="22">
        <v>350042</v>
      </c>
      <c r="AA542" s="22">
        <v>10.199999999999999</v>
      </c>
      <c r="AB542" s="22" t="s">
        <v>702</v>
      </c>
      <c r="AC542" s="22">
        <v>95</v>
      </c>
      <c r="AD542" s="22">
        <v>10.3</v>
      </c>
      <c r="AE542" s="22"/>
      <c r="AF542" s="23"/>
    </row>
    <row r="543" spans="1:32" ht="34.5" customHeight="1" thickBot="1">
      <c r="A543">
        <v>529</v>
      </c>
      <c r="B543" s="71">
        <v>4</v>
      </c>
      <c r="C543" s="72">
        <v>5</v>
      </c>
      <c r="D543" s="73">
        <v>7</v>
      </c>
      <c r="E543" s="71">
        <v>6</v>
      </c>
      <c r="F543" s="71">
        <v>5</v>
      </c>
      <c r="G543" s="71">
        <v>4</v>
      </c>
      <c r="H543" s="75">
        <v>4</v>
      </c>
      <c r="I543" s="75">
        <v>3</v>
      </c>
      <c r="J543" s="71">
        <v>5</v>
      </c>
      <c r="K543" s="72">
        <v>5</v>
      </c>
      <c r="L543" s="71">
        <v>4</v>
      </c>
      <c r="M543" s="72">
        <v>6</v>
      </c>
      <c r="N543" s="75">
        <v>5</v>
      </c>
      <c r="O543" s="75">
        <v>4</v>
      </c>
      <c r="P543" s="75">
        <v>3</v>
      </c>
      <c r="Q543" s="75">
        <v>4</v>
      </c>
      <c r="R543" s="71">
        <v>4</v>
      </c>
      <c r="S543" s="71">
        <v>5</v>
      </c>
      <c r="T543" s="34">
        <f>IF(COUNTIF(B543:S543,"&gt;0")=18,SUM(B543:S543),"")</f>
        <v>83</v>
      </c>
      <c r="U543" s="100">
        <v>39984</v>
      </c>
      <c r="V543" s="38" t="s">
        <v>689</v>
      </c>
      <c r="W543" s="52">
        <v>1</v>
      </c>
      <c r="X543" s="14" t="s">
        <v>20</v>
      </c>
      <c r="Y543" s="15" t="s">
        <v>14</v>
      </c>
      <c r="Z543" s="15">
        <v>350771</v>
      </c>
      <c r="AA543" s="15">
        <v>21.5</v>
      </c>
      <c r="AB543" s="15" t="s">
        <v>703</v>
      </c>
      <c r="AC543" s="15">
        <v>83</v>
      </c>
      <c r="AD543" s="15">
        <v>19.100000000000001</v>
      </c>
      <c r="AE543" s="15"/>
      <c r="AF543" s="16"/>
    </row>
    <row r="544" spans="1:32" ht="34.5" customHeight="1" thickBot="1">
      <c r="A544">
        <v>530</v>
      </c>
      <c r="B544" s="72">
        <v>5</v>
      </c>
      <c r="C544" s="71">
        <v>4</v>
      </c>
      <c r="D544" s="73">
        <v>7</v>
      </c>
      <c r="E544" s="75">
        <v>5</v>
      </c>
      <c r="F544" s="72">
        <v>6</v>
      </c>
      <c r="G544" s="71">
        <v>4</v>
      </c>
      <c r="H544" s="75">
        <v>4</v>
      </c>
      <c r="I544" s="72">
        <v>5</v>
      </c>
      <c r="J544" s="75">
        <v>4</v>
      </c>
      <c r="K544" s="71">
        <v>4</v>
      </c>
      <c r="L544" s="71">
        <v>4</v>
      </c>
      <c r="M544" s="73">
        <v>7</v>
      </c>
      <c r="N544" s="71">
        <v>6</v>
      </c>
      <c r="O544" s="71">
        <v>5</v>
      </c>
      <c r="P544" s="73">
        <v>6</v>
      </c>
      <c r="Q544" s="71">
        <v>5</v>
      </c>
      <c r="R544" s="72">
        <v>5</v>
      </c>
      <c r="S544" s="75">
        <v>4</v>
      </c>
      <c r="T544" s="34">
        <f>IF(COUNTIF(B544:S544,"&gt;0")=18,SUM(B544:S544),"")</f>
        <v>90</v>
      </c>
      <c r="U544" s="100">
        <v>39984</v>
      </c>
      <c r="V544" s="38" t="s">
        <v>689</v>
      </c>
      <c r="W544" s="53">
        <v>2</v>
      </c>
      <c r="X544" s="12" t="s">
        <v>370</v>
      </c>
      <c r="Y544" s="11" t="s">
        <v>14</v>
      </c>
      <c r="Z544" s="11">
        <v>350553</v>
      </c>
      <c r="AA544" s="11">
        <v>22.1</v>
      </c>
      <c r="AB544" s="11" t="s">
        <v>704</v>
      </c>
      <c r="AC544" s="11">
        <v>90</v>
      </c>
      <c r="AD544" s="11">
        <v>22.1</v>
      </c>
      <c r="AE544" s="11"/>
      <c r="AF544" s="18"/>
    </row>
    <row r="545" spans="1:32" ht="34.5" customHeight="1" thickBot="1">
      <c r="A545">
        <v>531</v>
      </c>
      <c r="B545" s="75">
        <v>3</v>
      </c>
      <c r="C545" s="72">
        <v>5</v>
      </c>
      <c r="D545" s="72">
        <v>6</v>
      </c>
      <c r="E545" s="72">
        <v>7</v>
      </c>
      <c r="F545" s="71">
        <v>5</v>
      </c>
      <c r="G545" s="73">
        <v>6</v>
      </c>
      <c r="H545" s="75">
        <v>4</v>
      </c>
      <c r="I545" s="75">
        <v>3</v>
      </c>
      <c r="J545" s="75">
        <v>4</v>
      </c>
      <c r="K545" s="72">
        <v>5</v>
      </c>
      <c r="L545" s="72">
        <v>5</v>
      </c>
      <c r="M545" s="74">
        <v>8</v>
      </c>
      <c r="N545" s="71">
        <v>6</v>
      </c>
      <c r="O545" s="71">
        <v>5</v>
      </c>
      <c r="P545" s="72">
        <v>5</v>
      </c>
      <c r="Q545" s="71">
        <v>5</v>
      </c>
      <c r="R545" s="71">
        <v>4</v>
      </c>
      <c r="S545" s="75">
        <v>4</v>
      </c>
      <c r="T545" s="34">
        <f>IF(COUNTIF(B545:S545,"&gt;0")=18,SUM(B545:S545),"")</f>
        <v>90</v>
      </c>
      <c r="U545" s="100">
        <v>39984</v>
      </c>
      <c r="V545" s="38" t="s">
        <v>689</v>
      </c>
      <c r="W545" s="54">
        <v>3</v>
      </c>
      <c r="X545" s="10" t="s">
        <v>22</v>
      </c>
      <c r="Y545" s="9" t="s">
        <v>14</v>
      </c>
      <c r="Z545" s="9">
        <v>350779</v>
      </c>
      <c r="AA545" s="9">
        <v>22.2</v>
      </c>
      <c r="AB545" s="9" t="s">
        <v>705</v>
      </c>
      <c r="AC545" s="9">
        <v>90</v>
      </c>
      <c r="AD545" s="9">
        <v>21.8</v>
      </c>
      <c r="AE545" s="9"/>
      <c r="AF545" s="20"/>
    </row>
    <row r="546" spans="1:32" ht="34.5" customHeight="1" thickBot="1">
      <c r="A546">
        <v>532</v>
      </c>
      <c r="B546" s="72">
        <v>5</v>
      </c>
      <c r="C546" s="75">
        <v>3</v>
      </c>
      <c r="D546" s="73">
        <v>7</v>
      </c>
      <c r="E546" s="71">
        <v>6</v>
      </c>
      <c r="F546" s="75">
        <v>4</v>
      </c>
      <c r="G546" s="71">
        <v>4</v>
      </c>
      <c r="H546" s="71">
        <v>5</v>
      </c>
      <c r="I546" s="75">
        <v>3</v>
      </c>
      <c r="J546" s="75">
        <v>4</v>
      </c>
      <c r="K546" s="71">
        <v>4</v>
      </c>
      <c r="L546" s="72">
        <v>5</v>
      </c>
      <c r="M546" s="74">
        <v>10</v>
      </c>
      <c r="N546" s="73">
        <v>8</v>
      </c>
      <c r="O546" s="72">
        <v>6</v>
      </c>
      <c r="P546" s="71">
        <v>4</v>
      </c>
      <c r="Q546" s="75">
        <v>4</v>
      </c>
      <c r="R546" s="71">
        <v>4</v>
      </c>
      <c r="S546" s="72">
        <v>6</v>
      </c>
      <c r="T546" s="34">
        <f>IF(COUNTIF(B546:S546,"&gt;0")=18,SUM(B546:S546),"")</f>
        <v>92</v>
      </c>
      <c r="U546" s="100">
        <v>39984</v>
      </c>
      <c r="V546" s="38" t="s">
        <v>689</v>
      </c>
      <c r="W546" s="53">
        <v>4</v>
      </c>
      <c r="X546" s="12" t="s">
        <v>182</v>
      </c>
      <c r="Y546" s="11" t="s">
        <v>14</v>
      </c>
      <c r="Z546" s="11">
        <v>350770</v>
      </c>
      <c r="AA546" s="11">
        <v>24.2</v>
      </c>
      <c r="AB546" s="11" t="s">
        <v>706</v>
      </c>
      <c r="AC546" s="11">
        <v>92</v>
      </c>
      <c r="AD546" s="11">
        <v>23.4</v>
      </c>
      <c r="AE546" s="11"/>
      <c r="AF546" s="18"/>
    </row>
    <row r="547" spans="1:32" ht="34.5" customHeight="1" thickBot="1">
      <c r="A547">
        <v>533</v>
      </c>
      <c r="B547" s="75">
        <v>3</v>
      </c>
      <c r="C547" s="71">
        <v>4</v>
      </c>
      <c r="D547" s="73">
        <v>7</v>
      </c>
      <c r="E547" s="72">
        <v>7</v>
      </c>
      <c r="F547" s="72">
        <v>6</v>
      </c>
      <c r="G547" s="72">
        <v>5</v>
      </c>
      <c r="H547" s="75">
        <v>4</v>
      </c>
      <c r="I547" s="72">
        <v>5</v>
      </c>
      <c r="J547" s="72">
        <v>6</v>
      </c>
      <c r="K547" s="72">
        <v>5</v>
      </c>
      <c r="L547" s="72">
        <v>5</v>
      </c>
      <c r="M547" s="72">
        <v>6</v>
      </c>
      <c r="N547" s="72">
        <v>7</v>
      </c>
      <c r="O547" s="71">
        <v>5</v>
      </c>
      <c r="P547" s="71">
        <v>4</v>
      </c>
      <c r="Q547" s="71">
        <v>5</v>
      </c>
      <c r="R547" s="75">
        <v>3</v>
      </c>
      <c r="S547" s="73">
        <v>7</v>
      </c>
      <c r="T547" s="34">
        <f>IF(COUNTIF(B547:S547,"&gt;0")=18,SUM(B547:S547),"")</f>
        <v>94</v>
      </c>
      <c r="U547" s="100">
        <v>39984</v>
      </c>
      <c r="V547" s="38" t="s">
        <v>689</v>
      </c>
      <c r="W547" s="54">
        <v>5</v>
      </c>
      <c r="X547" s="10" t="s">
        <v>707</v>
      </c>
      <c r="Y547" s="9" t="s">
        <v>708</v>
      </c>
      <c r="Z547" s="9">
        <v>860614</v>
      </c>
      <c r="AA547" s="9">
        <v>32</v>
      </c>
      <c r="AB547" s="9" t="s">
        <v>709</v>
      </c>
      <c r="AC547" s="9">
        <v>94</v>
      </c>
      <c r="AD547" s="9">
        <v>28.5</v>
      </c>
      <c r="AE547" s="9"/>
      <c r="AF547" s="20"/>
    </row>
    <row r="548" spans="1:32" ht="34.5" customHeight="1" thickBot="1">
      <c r="A548">
        <v>534</v>
      </c>
      <c r="B548" s="72">
        <v>5</v>
      </c>
      <c r="C548" s="71">
        <v>4</v>
      </c>
      <c r="D548" s="73">
        <v>7</v>
      </c>
      <c r="E548" s="71">
        <v>6</v>
      </c>
      <c r="F548" s="71">
        <v>5</v>
      </c>
      <c r="G548" s="71">
        <v>4</v>
      </c>
      <c r="H548" s="71">
        <v>5</v>
      </c>
      <c r="I548" s="71">
        <v>4</v>
      </c>
      <c r="J548" s="71">
        <v>5</v>
      </c>
      <c r="K548" s="72">
        <v>5</v>
      </c>
      <c r="L548" s="75">
        <v>3</v>
      </c>
      <c r="M548" s="73">
        <v>7</v>
      </c>
      <c r="N548" s="71">
        <v>6</v>
      </c>
      <c r="O548" s="71">
        <v>5</v>
      </c>
      <c r="P548" s="72">
        <v>5</v>
      </c>
      <c r="Q548" s="75">
        <v>4</v>
      </c>
      <c r="R548" s="71">
        <v>4</v>
      </c>
      <c r="S548" s="74">
        <v>10</v>
      </c>
      <c r="T548" s="34">
        <f>IF(COUNTIF(B548:S548,"&gt;0")=18,SUM(B548:S548),"")</f>
        <v>94</v>
      </c>
      <c r="U548" s="100">
        <v>39984</v>
      </c>
      <c r="V548" s="38" t="s">
        <v>689</v>
      </c>
      <c r="W548" s="53">
        <v>6</v>
      </c>
      <c r="X548" s="12" t="s">
        <v>180</v>
      </c>
      <c r="Y548" s="11" t="s">
        <v>14</v>
      </c>
      <c r="Z548" s="11">
        <v>350504</v>
      </c>
      <c r="AA548" s="11">
        <v>23.1</v>
      </c>
      <c r="AB548" s="11" t="s">
        <v>710</v>
      </c>
      <c r="AC548" s="11">
        <v>94</v>
      </c>
      <c r="AD548" s="11">
        <v>23.1</v>
      </c>
      <c r="AE548" s="11"/>
      <c r="AF548" s="18"/>
    </row>
    <row r="549" spans="1:32" ht="34.5" customHeight="1" thickBot="1">
      <c r="A549">
        <v>535</v>
      </c>
      <c r="B549" s="72">
        <v>5</v>
      </c>
      <c r="C549" s="71">
        <v>4</v>
      </c>
      <c r="D549" s="71">
        <v>5</v>
      </c>
      <c r="E549" s="71">
        <v>6</v>
      </c>
      <c r="F549" s="72">
        <v>6</v>
      </c>
      <c r="G549" s="72">
        <v>5</v>
      </c>
      <c r="H549" s="75">
        <v>4</v>
      </c>
      <c r="I549" s="75">
        <v>3</v>
      </c>
      <c r="J549" s="72">
        <v>6</v>
      </c>
      <c r="K549" s="75">
        <v>3</v>
      </c>
      <c r="L549" s="73">
        <v>6</v>
      </c>
      <c r="M549" s="74">
        <v>8</v>
      </c>
      <c r="N549" s="72">
        <v>7</v>
      </c>
      <c r="O549" s="71">
        <v>5</v>
      </c>
      <c r="P549" s="74">
        <v>7</v>
      </c>
      <c r="Q549" s="71">
        <v>5</v>
      </c>
      <c r="R549" s="71">
        <v>4</v>
      </c>
      <c r="S549" s="71">
        <v>5</v>
      </c>
      <c r="T549" s="34">
        <f>IF(COUNTIF(B549:S549,"&gt;0")=18,SUM(B549:S549),"")</f>
        <v>94</v>
      </c>
      <c r="U549" s="100">
        <v>39984</v>
      </c>
      <c r="V549" s="38" t="s">
        <v>689</v>
      </c>
      <c r="W549" s="54">
        <v>7</v>
      </c>
      <c r="X549" s="10" t="s">
        <v>13</v>
      </c>
      <c r="Y549" s="9" t="s">
        <v>14</v>
      </c>
      <c r="Z549" s="9">
        <v>350775</v>
      </c>
      <c r="AA549" s="9">
        <v>18.8</v>
      </c>
      <c r="AB549" s="9" t="s">
        <v>701</v>
      </c>
      <c r="AC549" s="9">
        <v>94</v>
      </c>
      <c r="AD549" s="9">
        <v>18.899999999999999</v>
      </c>
      <c r="AE549" s="9"/>
      <c r="AF549" s="20"/>
    </row>
    <row r="550" spans="1:32" ht="34.5" customHeight="1" thickBot="1">
      <c r="A550">
        <v>536</v>
      </c>
      <c r="B550" s="72">
        <v>5</v>
      </c>
      <c r="C550" s="72">
        <v>5</v>
      </c>
      <c r="D550" s="72">
        <v>6</v>
      </c>
      <c r="E550" s="72">
        <v>7</v>
      </c>
      <c r="F550" s="72">
        <v>6</v>
      </c>
      <c r="G550" s="73">
        <v>6</v>
      </c>
      <c r="H550" s="71">
        <v>5</v>
      </c>
      <c r="I550" s="71">
        <v>4</v>
      </c>
      <c r="J550" s="71">
        <v>5</v>
      </c>
      <c r="K550" s="71">
        <v>4</v>
      </c>
      <c r="L550" s="71">
        <v>4</v>
      </c>
      <c r="M550" s="74">
        <v>10</v>
      </c>
      <c r="N550" s="72">
        <v>7</v>
      </c>
      <c r="O550" s="71">
        <v>5</v>
      </c>
      <c r="P550" s="72">
        <v>5</v>
      </c>
      <c r="Q550" s="75">
        <v>4</v>
      </c>
      <c r="R550" s="71">
        <v>4</v>
      </c>
      <c r="S550" s="75">
        <v>4</v>
      </c>
      <c r="T550" s="34">
        <f>IF(COUNTIF(B550:S550,"&gt;0")=18,SUM(B550:S550),"")</f>
        <v>96</v>
      </c>
      <c r="U550" s="100">
        <v>39984</v>
      </c>
      <c r="V550" s="38" t="s">
        <v>689</v>
      </c>
      <c r="W550" s="53">
        <v>8</v>
      </c>
      <c r="X550" s="12" t="s">
        <v>711</v>
      </c>
      <c r="Y550" s="11" t="s">
        <v>14</v>
      </c>
      <c r="Z550" s="11">
        <v>350020</v>
      </c>
      <c r="AA550" s="11">
        <v>19</v>
      </c>
      <c r="AB550" s="11" t="s">
        <v>712</v>
      </c>
      <c r="AC550" s="11">
        <v>96</v>
      </c>
      <c r="AD550" s="11">
        <v>19.100000000000001</v>
      </c>
      <c r="AE550" s="11"/>
      <c r="AF550" s="18"/>
    </row>
    <row r="551" spans="1:32" ht="34.5" customHeight="1" thickBot="1">
      <c r="A551">
        <v>537</v>
      </c>
      <c r="B551" s="72">
        <v>5</v>
      </c>
      <c r="C551" s="71">
        <v>4</v>
      </c>
      <c r="D551" s="73">
        <v>7</v>
      </c>
      <c r="E551" s="73">
        <v>8</v>
      </c>
      <c r="F551" s="75">
        <v>4</v>
      </c>
      <c r="G551" s="71">
        <v>4</v>
      </c>
      <c r="H551" s="73">
        <v>7</v>
      </c>
      <c r="I551" s="71">
        <v>4</v>
      </c>
      <c r="J551" s="75">
        <v>4</v>
      </c>
      <c r="K551" s="71">
        <v>4</v>
      </c>
      <c r="L551" s="71">
        <v>4</v>
      </c>
      <c r="M551" s="74">
        <v>9</v>
      </c>
      <c r="N551" s="72">
        <v>7</v>
      </c>
      <c r="O551" s="72">
        <v>6</v>
      </c>
      <c r="P551" s="71">
        <v>4</v>
      </c>
      <c r="Q551" s="71">
        <v>5</v>
      </c>
      <c r="R551" s="71">
        <v>4</v>
      </c>
      <c r="S551" s="72">
        <v>6</v>
      </c>
      <c r="T551" s="34">
        <f>IF(COUNTIF(B551:S551,"&gt;0")=18,SUM(B551:S551),"")</f>
        <v>96</v>
      </c>
      <c r="U551" s="100">
        <v>39984</v>
      </c>
      <c r="V551" s="38" t="s">
        <v>689</v>
      </c>
      <c r="W551" s="54">
        <v>9</v>
      </c>
      <c r="X551" s="10" t="s">
        <v>85</v>
      </c>
      <c r="Y551" s="9" t="s">
        <v>14</v>
      </c>
      <c r="Z551" s="9">
        <v>350357</v>
      </c>
      <c r="AA551" s="9">
        <v>22.5</v>
      </c>
      <c r="AB551" s="9" t="s">
        <v>713</v>
      </c>
      <c r="AC551" s="9">
        <v>96</v>
      </c>
      <c r="AD551" s="9">
        <v>22.5</v>
      </c>
      <c r="AE551" s="9"/>
      <c r="AF551" s="20"/>
    </row>
    <row r="552" spans="1:32" ht="34.5" customHeight="1" thickBot="1">
      <c r="A552">
        <v>538</v>
      </c>
      <c r="B552" s="71">
        <v>4</v>
      </c>
      <c r="C552" s="71">
        <v>4</v>
      </c>
      <c r="D552" s="72">
        <v>6</v>
      </c>
      <c r="E552" s="74">
        <v>9</v>
      </c>
      <c r="F552" s="75">
        <v>4</v>
      </c>
      <c r="G552" s="74">
        <v>8</v>
      </c>
      <c r="H552" s="72">
        <v>6</v>
      </c>
      <c r="I552" s="71">
        <v>4</v>
      </c>
      <c r="J552" s="73">
        <v>7</v>
      </c>
      <c r="K552" s="71">
        <v>4</v>
      </c>
      <c r="L552" s="74">
        <v>7</v>
      </c>
      <c r="M552" s="72">
        <v>6</v>
      </c>
      <c r="N552" s="71">
        <v>6</v>
      </c>
      <c r="O552" s="72">
        <v>6</v>
      </c>
      <c r="P552" s="72">
        <v>5</v>
      </c>
      <c r="Q552" s="75">
        <v>4</v>
      </c>
      <c r="R552" s="75">
        <v>3</v>
      </c>
      <c r="S552" s="75">
        <v>4</v>
      </c>
      <c r="T552" s="34">
        <f>IF(COUNTIF(B552:S552,"&gt;0")=18,SUM(B552:S552),"")</f>
        <v>97</v>
      </c>
      <c r="U552" s="100">
        <v>39984</v>
      </c>
      <c r="V552" s="38" t="s">
        <v>689</v>
      </c>
      <c r="W552" s="53">
        <v>10</v>
      </c>
      <c r="X552" s="12" t="s">
        <v>127</v>
      </c>
      <c r="Y552" s="11" t="s">
        <v>128</v>
      </c>
      <c r="Z552" s="11">
        <v>540435</v>
      </c>
      <c r="AA552" s="11">
        <v>22.2</v>
      </c>
      <c r="AB552" s="11" t="s">
        <v>714</v>
      </c>
      <c r="AC552" s="11">
        <v>97</v>
      </c>
      <c r="AD552" s="11">
        <v>22.3</v>
      </c>
      <c r="AE552" s="11"/>
      <c r="AF552" s="18"/>
    </row>
    <row r="553" spans="1:32" ht="34.5" customHeight="1" thickBot="1">
      <c r="A553">
        <v>539</v>
      </c>
      <c r="B553" s="72">
        <v>5</v>
      </c>
      <c r="C553" s="72">
        <v>5</v>
      </c>
      <c r="D553" s="74">
        <v>9</v>
      </c>
      <c r="E553" s="72">
        <v>7</v>
      </c>
      <c r="F553" s="71">
        <v>5</v>
      </c>
      <c r="G553" s="73">
        <v>6</v>
      </c>
      <c r="H553" s="75">
        <v>4</v>
      </c>
      <c r="I553" s="73">
        <v>6</v>
      </c>
      <c r="J553" s="71">
        <v>5</v>
      </c>
      <c r="K553" s="71">
        <v>4</v>
      </c>
      <c r="L553" s="72">
        <v>5</v>
      </c>
      <c r="M553" s="74">
        <v>8</v>
      </c>
      <c r="N553" s="71">
        <v>6</v>
      </c>
      <c r="O553" s="71">
        <v>5</v>
      </c>
      <c r="P553" s="75">
        <v>3</v>
      </c>
      <c r="Q553" s="75">
        <v>4</v>
      </c>
      <c r="R553" s="73">
        <v>6</v>
      </c>
      <c r="S553" s="71">
        <v>5</v>
      </c>
      <c r="T553" s="34">
        <f>IF(COUNTIF(B553:S553,"&gt;0")=18,SUM(B553:S553),"")</f>
        <v>98</v>
      </c>
      <c r="U553" s="100">
        <v>39984</v>
      </c>
      <c r="V553" s="38" t="s">
        <v>689</v>
      </c>
      <c r="W553" s="54">
        <v>11</v>
      </c>
      <c r="X553" s="10" t="s">
        <v>42</v>
      </c>
      <c r="Y553" s="9" t="s">
        <v>14</v>
      </c>
      <c r="Z553" s="9">
        <v>350540</v>
      </c>
      <c r="AA553" s="9">
        <v>21.4</v>
      </c>
      <c r="AB553" s="9" t="s">
        <v>715</v>
      </c>
      <c r="AC553" s="9">
        <v>98</v>
      </c>
      <c r="AD553" s="9">
        <v>21.5</v>
      </c>
      <c r="AE553" s="9"/>
      <c r="AF553" s="20"/>
    </row>
    <row r="554" spans="1:32" ht="34.5" customHeight="1" thickBot="1">
      <c r="A554">
        <v>540</v>
      </c>
      <c r="B554" s="71">
        <v>4</v>
      </c>
      <c r="C554" s="72">
        <v>5</v>
      </c>
      <c r="D554" s="73">
        <v>7</v>
      </c>
      <c r="E554" s="75">
        <v>5</v>
      </c>
      <c r="F554" s="71">
        <v>5</v>
      </c>
      <c r="G554" s="72">
        <v>5</v>
      </c>
      <c r="H554" s="73">
        <v>7</v>
      </c>
      <c r="I554" s="72">
        <v>5</v>
      </c>
      <c r="J554" s="75">
        <v>4</v>
      </c>
      <c r="K554" s="75">
        <v>3</v>
      </c>
      <c r="L554" s="73">
        <v>6</v>
      </c>
      <c r="M554" s="72">
        <v>6</v>
      </c>
      <c r="N554" s="72">
        <v>7</v>
      </c>
      <c r="O554" s="71">
        <v>5</v>
      </c>
      <c r="P554" s="75">
        <v>3</v>
      </c>
      <c r="Q554" s="71">
        <v>5</v>
      </c>
      <c r="R554" s="74">
        <v>9</v>
      </c>
      <c r="S554" s="73">
        <v>7</v>
      </c>
      <c r="T554" s="34">
        <f>IF(COUNTIF(B554:S554,"&gt;0")=18,SUM(B554:S554),"")</f>
        <v>98</v>
      </c>
      <c r="U554" s="100">
        <v>39984</v>
      </c>
      <c r="V554" s="38" t="s">
        <v>689</v>
      </c>
      <c r="W554" s="53">
        <v>12</v>
      </c>
      <c r="X554" s="12" t="s">
        <v>26</v>
      </c>
      <c r="Y554" s="11" t="s">
        <v>14</v>
      </c>
      <c r="Z554" s="11">
        <v>350494</v>
      </c>
      <c r="AA554" s="11">
        <v>21</v>
      </c>
      <c r="AB554" s="11" t="s">
        <v>715</v>
      </c>
      <c r="AC554" s="11">
        <v>98</v>
      </c>
      <c r="AD554" s="11">
        <v>21.1</v>
      </c>
      <c r="AE554" s="11"/>
      <c r="AF554" s="18"/>
    </row>
    <row r="555" spans="1:32" ht="34.5" customHeight="1" thickBot="1">
      <c r="A555">
        <v>541</v>
      </c>
      <c r="B555" s="72">
        <v>5</v>
      </c>
      <c r="C555" s="71">
        <v>4</v>
      </c>
      <c r="D555" s="74">
        <v>10</v>
      </c>
      <c r="E555" s="71">
        <v>6</v>
      </c>
      <c r="F555" s="72">
        <v>6</v>
      </c>
      <c r="G555" s="73">
        <v>6</v>
      </c>
      <c r="H555" s="75">
        <v>4</v>
      </c>
      <c r="I555" s="72">
        <v>5</v>
      </c>
      <c r="J555" s="73">
        <v>7</v>
      </c>
      <c r="K555" s="71">
        <v>4</v>
      </c>
      <c r="L555" s="72">
        <v>5</v>
      </c>
      <c r="M555" s="74">
        <v>9</v>
      </c>
      <c r="N555" s="72">
        <v>7</v>
      </c>
      <c r="O555" s="75">
        <v>4</v>
      </c>
      <c r="P555" s="74">
        <v>8</v>
      </c>
      <c r="Q555" s="71">
        <v>5</v>
      </c>
      <c r="R555" s="72">
        <v>5</v>
      </c>
      <c r="S555" s="71">
        <v>5</v>
      </c>
      <c r="T555" s="34">
        <f>IF(COUNTIF(B555:S555,"&gt;0")=18,SUM(B555:S555),"")</f>
        <v>105</v>
      </c>
      <c r="U555" s="100">
        <v>39984</v>
      </c>
      <c r="V555" s="38" t="s">
        <v>689</v>
      </c>
      <c r="W555" s="54">
        <v>13</v>
      </c>
      <c r="X555" s="10" t="s">
        <v>141</v>
      </c>
      <c r="Y555" s="9" t="s">
        <v>14</v>
      </c>
      <c r="Z555" s="9">
        <v>350510</v>
      </c>
      <c r="AA555" s="9">
        <v>27.3</v>
      </c>
      <c r="AB555" s="9" t="s">
        <v>716</v>
      </c>
      <c r="AC555" s="9">
        <v>105</v>
      </c>
      <c r="AD555" s="9">
        <v>27.3</v>
      </c>
      <c r="AE555" s="9"/>
      <c r="AF555" s="20"/>
    </row>
    <row r="556" spans="1:32" ht="34.5" customHeight="1" thickBot="1">
      <c r="A556">
        <v>542</v>
      </c>
      <c r="B556" s="71">
        <v>4</v>
      </c>
      <c r="C556" s="72">
        <v>5</v>
      </c>
      <c r="D556" s="74">
        <v>10</v>
      </c>
      <c r="E556" s="71">
        <v>6</v>
      </c>
      <c r="F556" s="74">
        <v>8</v>
      </c>
      <c r="G556" s="72">
        <v>5</v>
      </c>
      <c r="H556" s="72">
        <v>6</v>
      </c>
      <c r="I556" s="73">
        <v>6</v>
      </c>
      <c r="J556" s="74">
        <v>8</v>
      </c>
      <c r="K556" s="77">
        <v>2</v>
      </c>
      <c r="L556" s="74">
        <v>7</v>
      </c>
      <c r="M556" s="74">
        <v>8</v>
      </c>
      <c r="N556" s="75">
        <v>5</v>
      </c>
      <c r="O556" s="71">
        <v>5</v>
      </c>
      <c r="P556" s="72">
        <v>5</v>
      </c>
      <c r="Q556" s="72">
        <v>6</v>
      </c>
      <c r="R556" s="72">
        <v>5</v>
      </c>
      <c r="S556" s="71">
        <v>5</v>
      </c>
      <c r="T556" s="34">
        <f>IF(COUNTIF(B556:S556,"&gt;0")=18,SUM(B556:S556),"")</f>
        <v>106</v>
      </c>
      <c r="U556" s="100">
        <v>39984</v>
      </c>
      <c r="V556" s="38" t="s">
        <v>689</v>
      </c>
      <c r="W556" s="53">
        <v>14</v>
      </c>
      <c r="X556" s="12" t="s">
        <v>127</v>
      </c>
      <c r="Y556" s="11" t="s">
        <v>128</v>
      </c>
      <c r="Z556" s="11">
        <v>540686</v>
      </c>
      <c r="AA556" s="11">
        <v>35</v>
      </c>
      <c r="AB556" s="11" t="s">
        <v>717</v>
      </c>
      <c r="AC556" s="11">
        <v>106</v>
      </c>
      <c r="AD556" s="11">
        <v>35</v>
      </c>
      <c r="AE556" s="11"/>
      <c r="AF556" s="18"/>
    </row>
    <row r="557" spans="1:32" ht="34.5" customHeight="1" thickBot="1">
      <c r="A557">
        <v>543</v>
      </c>
      <c r="B557" s="71">
        <v>4</v>
      </c>
      <c r="C557" s="71">
        <v>4</v>
      </c>
      <c r="D557" s="74">
        <v>10</v>
      </c>
      <c r="E557" s="74">
        <v>9</v>
      </c>
      <c r="F557" s="73">
        <v>7</v>
      </c>
      <c r="G557" s="72">
        <v>5</v>
      </c>
      <c r="H557" s="71">
        <v>5</v>
      </c>
      <c r="I557" s="73">
        <v>6</v>
      </c>
      <c r="J557" s="74">
        <v>8</v>
      </c>
      <c r="K557" s="75">
        <v>3</v>
      </c>
      <c r="L557" s="72">
        <v>5</v>
      </c>
      <c r="M557" s="74">
        <v>8</v>
      </c>
      <c r="N557" s="72">
        <v>7</v>
      </c>
      <c r="O557" s="71">
        <v>5</v>
      </c>
      <c r="P557" s="71">
        <v>4</v>
      </c>
      <c r="Q557" s="72">
        <v>6</v>
      </c>
      <c r="R557" s="73">
        <v>6</v>
      </c>
      <c r="S557" s="75">
        <v>4</v>
      </c>
      <c r="T557" s="34">
        <f>IF(COUNTIF(B557:S557,"&gt;0")=18,SUM(B557:S557),"")</f>
        <v>106</v>
      </c>
      <c r="U557" s="100">
        <v>39984</v>
      </c>
      <c r="V557" s="38" t="s">
        <v>689</v>
      </c>
      <c r="W557" s="54">
        <v>15</v>
      </c>
      <c r="X557" s="10" t="s">
        <v>375</v>
      </c>
      <c r="Y557" s="9" t="s">
        <v>14</v>
      </c>
      <c r="Z557" s="9">
        <v>350506</v>
      </c>
      <c r="AA557" s="9">
        <v>31.2</v>
      </c>
      <c r="AB557" s="9" t="s">
        <v>718</v>
      </c>
      <c r="AC557" s="9">
        <v>106</v>
      </c>
      <c r="AD557" s="9">
        <v>31.2</v>
      </c>
      <c r="AE557" s="9"/>
      <c r="AF557" s="20"/>
    </row>
    <row r="558" spans="1:32" ht="34.5" customHeight="1" thickBot="1">
      <c r="A558">
        <v>544</v>
      </c>
      <c r="B558" s="74">
        <v>7</v>
      </c>
      <c r="C558" s="72">
        <v>5</v>
      </c>
      <c r="D558" s="74">
        <v>8</v>
      </c>
      <c r="E558" s="73">
        <v>8</v>
      </c>
      <c r="F558" s="72">
        <v>6</v>
      </c>
      <c r="G558" s="77">
        <v>2</v>
      </c>
      <c r="H558" s="72">
        <v>6</v>
      </c>
      <c r="I558" s="72">
        <v>5</v>
      </c>
      <c r="J558" s="74">
        <v>8</v>
      </c>
      <c r="K558" s="72">
        <v>5</v>
      </c>
      <c r="L558" s="71">
        <v>4</v>
      </c>
      <c r="M558" s="73">
        <v>7</v>
      </c>
      <c r="N558" s="73">
        <v>8</v>
      </c>
      <c r="O558" s="72">
        <v>6</v>
      </c>
      <c r="P558" s="73">
        <v>6</v>
      </c>
      <c r="Q558" s="71">
        <v>5</v>
      </c>
      <c r="R558" s="72">
        <v>5</v>
      </c>
      <c r="S558" s="72">
        <v>6</v>
      </c>
      <c r="T558" s="34">
        <f>IF(COUNTIF(B558:S558,"&gt;0")=18,SUM(B558:S558),"")</f>
        <v>107</v>
      </c>
      <c r="U558" s="100">
        <v>39984</v>
      </c>
      <c r="V558" s="38" t="s">
        <v>689</v>
      </c>
      <c r="W558" s="53">
        <v>16</v>
      </c>
      <c r="X558" s="12" t="s">
        <v>148</v>
      </c>
      <c r="Y558" s="11" t="s">
        <v>14</v>
      </c>
      <c r="Z558" s="11">
        <v>350611</v>
      </c>
      <c r="AA558" s="11">
        <v>34.9</v>
      </c>
      <c r="AB558" s="11" t="s">
        <v>719</v>
      </c>
      <c r="AC558" s="11">
        <v>107</v>
      </c>
      <c r="AD558" s="11">
        <v>34.9</v>
      </c>
      <c r="AE558" s="11"/>
      <c r="AF558" s="18"/>
    </row>
    <row r="559" spans="1:32" ht="34.5" customHeight="1" thickBot="1">
      <c r="A559">
        <v>545</v>
      </c>
      <c r="B559" s="75">
        <v>3</v>
      </c>
      <c r="C559" s="71">
        <v>4</v>
      </c>
      <c r="D559" s="74">
        <v>8</v>
      </c>
      <c r="E559" s="74">
        <v>11</v>
      </c>
      <c r="F559" s="72">
        <v>6</v>
      </c>
      <c r="G559" s="75">
        <v>3</v>
      </c>
      <c r="H559" s="72">
        <v>6</v>
      </c>
      <c r="I559" s="71">
        <v>4</v>
      </c>
      <c r="J559" s="74">
        <v>10</v>
      </c>
      <c r="K559" s="74">
        <v>8</v>
      </c>
      <c r="L559" s="72">
        <v>5</v>
      </c>
      <c r="M559" s="74">
        <v>8</v>
      </c>
      <c r="N559" s="71">
        <v>6</v>
      </c>
      <c r="O559" s="75">
        <v>4</v>
      </c>
      <c r="P559" s="71">
        <v>4</v>
      </c>
      <c r="Q559" s="73">
        <v>7</v>
      </c>
      <c r="R559" s="72">
        <v>5</v>
      </c>
      <c r="S559" s="72">
        <v>6</v>
      </c>
      <c r="T559" s="34">
        <f>IF(COUNTIF(B559:S559,"&gt;0")=18,SUM(B559:S559),"")</f>
        <v>108</v>
      </c>
      <c r="U559" s="100">
        <v>39984</v>
      </c>
      <c r="V559" s="38" t="s">
        <v>689</v>
      </c>
      <c r="W559" s="54">
        <v>17</v>
      </c>
      <c r="X559" s="10" t="s">
        <v>201</v>
      </c>
      <c r="Y559" s="9" t="s">
        <v>14</v>
      </c>
      <c r="Z559" s="9">
        <v>350299</v>
      </c>
      <c r="AA559" s="9">
        <v>29.3</v>
      </c>
      <c r="AB559" s="9" t="s">
        <v>720</v>
      </c>
      <c r="AC559" s="9">
        <v>108</v>
      </c>
      <c r="AD559" s="9">
        <v>29.3</v>
      </c>
      <c r="AE559" s="9"/>
      <c r="AF559" s="20"/>
    </row>
    <row r="560" spans="1:32" ht="34.5" customHeight="1" thickBot="1">
      <c r="A560">
        <v>546</v>
      </c>
      <c r="B560" s="71">
        <v>4</v>
      </c>
      <c r="C560" s="72">
        <v>5</v>
      </c>
      <c r="D560" s="74">
        <v>8</v>
      </c>
      <c r="E560" s="74">
        <v>9</v>
      </c>
      <c r="F560" s="71">
        <v>5</v>
      </c>
      <c r="G560" s="73">
        <v>6</v>
      </c>
      <c r="H560" s="72">
        <v>6</v>
      </c>
      <c r="I560" s="72">
        <v>5</v>
      </c>
      <c r="J560" s="71">
        <v>5</v>
      </c>
      <c r="K560" s="71">
        <v>4</v>
      </c>
      <c r="L560" s="71">
        <v>4</v>
      </c>
      <c r="M560" s="74">
        <v>10</v>
      </c>
      <c r="N560" s="72">
        <v>7</v>
      </c>
      <c r="O560" s="73">
        <v>7</v>
      </c>
      <c r="P560" s="72">
        <v>5</v>
      </c>
      <c r="Q560" s="73">
        <v>7</v>
      </c>
      <c r="R560" s="72">
        <v>5</v>
      </c>
      <c r="S560" s="72">
        <v>6</v>
      </c>
      <c r="T560" s="34">
        <f>IF(COUNTIF(B560:S560,"&gt;0")=18,SUM(B560:S560),"")</f>
        <v>108</v>
      </c>
      <c r="U560" s="100">
        <v>39984</v>
      </c>
      <c r="V560" s="38" t="s">
        <v>689</v>
      </c>
      <c r="W560" s="53">
        <v>18</v>
      </c>
      <c r="X560" s="12" t="s">
        <v>130</v>
      </c>
      <c r="Y560" s="11" t="s">
        <v>14</v>
      </c>
      <c r="Z560" s="11">
        <v>350350</v>
      </c>
      <c r="AA560" s="11">
        <v>24.6</v>
      </c>
      <c r="AB560" s="11" t="s">
        <v>721</v>
      </c>
      <c r="AC560" s="11">
        <v>108</v>
      </c>
      <c r="AD560" s="11">
        <v>24.7</v>
      </c>
      <c r="AE560" s="11"/>
      <c r="AF560" s="18"/>
    </row>
    <row r="561" spans="1:32" ht="34.5" customHeight="1" thickBot="1">
      <c r="A561">
        <v>547</v>
      </c>
      <c r="B561" s="71">
        <v>4</v>
      </c>
      <c r="C561" s="72">
        <v>5</v>
      </c>
      <c r="D561" s="74">
        <v>9</v>
      </c>
      <c r="E561" s="74">
        <v>9</v>
      </c>
      <c r="F561" s="71">
        <v>5</v>
      </c>
      <c r="G561" s="74">
        <v>8</v>
      </c>
      <c r="H561" s="73">
        <v>7</v>
      </c>
      <c r="I561" s="73">
        <v>6</v>
      </c>
      <c r="J561" s="75">
        <v>4</v>
      </c>
      <c r="K561" s="72">
        <v>5</v>
      </c>
      <c r="L561" s="71">
        <v>4</v>
      </c>
      <c r="M561" s="74">
        <v>9</v>
      </c>
      <c r="N561" s="73">
        <v>8</v>
      </c>
      <c r="O561" s="74">
        <v>8</v>
      </c>
      <c r="P561" s="74">
        <v>8</v>
      </c>
      <c r="Q561" s="72">
        <v>6</v>
      </c>
      <c r="R561" s="72">
        <v>5</v>
      </c>
      <c r="S561" s="75">
        <v>4</v>
      </c>
      <c r="T561" s="34">
        <f>IF(COUNTIF(B561:S561,"&gt;0")=18,SUM(B561:S561),"")</f>
        <v>114</v>
      </c>
      <c r="U561" s="100">
        <v>39984</v>
      </c>
      <c r="V561" s="38" t="s">
        <v>689</v>
      </c>
      <c r="W561" s="54">
        <v>19</v>
      </c>
      <c r="X561" s="10" t="s">
        <v>66</v>
      </c>
      <c r="Y561" s="9" t="s">
        <v>14</v>
      </c>
      <c r="Z561" s="9">
        <v>350435</v>
      </c>
      <c r="AA561" s="9">
        <v>24.4</v>
      </c>
      <c r="AB561" s="9" t="s">
        <v>722</v>
      </c>
      <c r="AC561" s="9">
        <v>114</v>
      </c>
      <c r="AD561" s="9">
        <v>24.5</v>
      </c>
      <c r="AE561" s="9"/>
      <c r="AF561" s="20"/>
    </row>
    <row r="562" spans="1:32" ht="34.5" customHeight="1" thickBot="1">
      <c r="A562">
        <v>548</v>
      </c>
      <c r="B562" s="73">
        <v>6</v>
      </c>
      <c r="C562" s="72">
        <v>5</v>
      </c>
      <c r="D562" s="74">
        <v>12</v>
      </c>
      <c r="E562" s="74">
        <v>9</v>
      </c>
      <c r="F562" s="73">
        <v>7</v>
      </c>
      <c r="G562" s="72">
        <v>5</v>
      </c>
      <c r="H562" s="72">
        <v>6</v>
      </c>
      <c r="I562" s="74">
        <v>8</v>
      </c>
      <c r="J562" s="74">
        <v>12</v>
      </c>
      <c r="K562" s="72">
        <v>5</v>
      </c>
      <c r="L562" s="72">
        <v>5</v>
      </c>
      <c r="M562" s="74">
        <v>8</v>
      </c>
      <c r="N562" s="74">
        <v>9</v>
      </c>
      <c r="O562" s="72">
        <v>6</v>
      </c>
      <c r="P562" s="72">
        <v>5</v>
      </c>
      <c r="Q562" s="72">
        <v>6</v>
      </c>
      <c r="R562" s="73">
        <v>6</v>
      </c>
      <c r="S562" s="71">
        <v>5</v>
      </c>
      <c r="T562" s="34">
        <f>IF(COUNTIF(B562:S562,"&gt;0")=18,SUM(B562:S562),"")</f>
        <v>125</v>
      </c>
      <c r="U562" s="100">
        <v>39984</v>
      </c>
      <c r="V562" s="38" t="s">
        <v>689</v>
      </c>
      <c r="W562" s="56">
        <v>20</v>
      </c>
      <c r="X562" s="27" t="s">
        <v>723</v>
      </c>
      <c r="Y562" s="28" t="s">
        <v>14</v>
      </c>
      <c r="Z562" s="28">
        <v>350418</v>
      </c>
      <c r="AA562" s="28">
        <v>30.7</v>
      </c>
      <c r="AB562" s="28" t="s">
        <v>724</v>
      </c>
      <c r="AC562" s="28">
        <v>125</v>
      </c>
      <c r="AD562" s="28">
        <v>30.9</v>
      </c>
      <c r="AE562" s="28"/>
      <c r="AF562" s="31"/>
    </row>
    <row r="563" spans="1:32" ht="34.5" customHeight="1" thickBot="1">
      <c r="A563">
        <v>549</v>
      </c>
      <c r="B563" s="75">
        <v>3</v>
      </c>
      <c r="C563" s="71">
        <v>4</v>
      </c>
      <c r="D563" s="72">
        <v>6</v>
      </c>
      <c r="E563" s="71">
        <v>6</v>
      </c>
      <c r="F563" s="71">
        <v>5</v>
      </c>
      <c r="G563" s="75">
        <v>3</v>
      </c>
      <c r="H563" s="71">
        <v>5</v>
      </c>
      <c r="I563" s="71">
        <v>4</v>
      </c>
      <c r="J563" s="75">
        <v>4</v>
      </c>
      <c r="K563" s="71">
        <v>4</v>
      </c>
      <c r="L563" s="75">
        <v>3</v>
      </c>
      <c r="M563" s="73">
        <v>7</v>
      </c>
      <c r="N563" s="73">
        <v>8</v>
      </c>
      <c r="O563" s="75">
        <v>4</v>
      </c>
      <c r="P563" s="75">
        <v>3</v>
      </c>
      <c r="Q563" s="77">
        <v>3</v>
      </c>
      <c r="R563" s="71">
        <v>4</v>
      </c>
      <c r="S563" s="77">
        <v>3</v>
      </c>
      <c r="T563" s="34">
        <f>IF(COUNTIF(B563:S563,"&gt;0")=18,SUM(B563:S563),"")</f>
        <v>79</v>
      </c>
      <c r="U563" s="100">
        <v>39984</v>
      </c>
      <c r="V563" s="38" t="s">
        <v>689</v>
      </c>
      <c r="W563" s="60">
        <v>1</v>
      </c>
      <c r="X563" s="45" t="s">
        <v>110</v>
      </c>
      <c r="Y563" s="46" t="s">
        <v>14</v>
      </c>
      <c r="Z563" s="46">
        <v>350151</v>
      </c>
      <c r="AA563" s="46">
        <v>7.6</v>
      </c>
      <c r="AB563" s="46" t="s">
        <v>725</v>
      </c>
      <c r="AC563" s="46">
        <v>79</v>
      </c>
      <c r="AD563" s="46">
        <v>7.7</v>
      </c>
      <c r="AE563" s="46"/>
      <c r="AF563" s="47"/>
    </row>
    <row r="564" spans="1:32" ht="34.5" customHeight="1" thickBot="1">
      <c r="A564">
        <v>550</v>
      </c>
      <c r="B564" s="71">
        <v>4</v>
      </c>
      <c r="C564" s="72">
        <v>5</v>
      </c>
      <c r="D564" s="73">
        <v>7</v>
      </c>
      <c r="E564" s="72">
        <v>7</v>
      </c>
      <c r="F564" s="71">
        <v>5</v>
      </c>
      <c r="G564" s="72">
        <v>5</v>
      </c>
      <c r="H564" s="71">
        <v>5</v>
      </c>
      <c r="I564" s="71">
        <v>4</v>
      </c>
      <c r="J564" s="75">
        <v>4</v>
      </c>
      <c r="K564" s="71">
        <v>4</v>
      </c>
      <c r="L564" s="75">
        <v>3</v>
      </c>
      <c r="M564" s="74">
        <v>8</v>
      </c>
      <c r="N564" s="71">
        <v>6</v>
      </c>
      <c r="O564" s="71">
        <v>5</v>
      </c>
      <c r="P564" s="72">
        <v>5</v>
      </c>
      <c r="Q564" s="75">
        <v>4</v>
      </c>
      <c r="R564" s="72">
        <v>5</v>
      </c>
      <c r="S564" s="75">
        <v>4</v>
      </c>
      <c r="T564" s="34">
        <f>IF(COUNTIF(B564:S564,"&gt;0")=18,SUM(B564:S564),"")</f>
        <v>90</v>
      </c>
      <c r="U564" s="100">
        <v>39984</v>
      </c>
      <c r="V564" s="38" t="s">
        <v>689</v>
      </c>
      <c r="W564" s="52">
        <v>1</v>
      </c>
      <c r="X564" s="14" t="s">
        <v>354</v>
      </c>
      <c r="Y564" s="15" t="s">
        <v>14</v>
      </c>
      <c r="Z564" s="15">
        <v>350428</v>
      </c>
      <c r="AA564" s="15">
        <v>25.6</v>
      </c>
      <c r="AB564" s="15" t="s">
        <v>726</v>
      </c>
      <c r="AC564" s="15">
        <v>90</v>
      </c>
      <c r="AD564" s="15">
        <v>24.4</v>
      </c>
      <c r="AE564" s="15"/>
      <c r="AF564" s="16"/>
    </row>
    <row r="565" spans="1:32" ht="34.5" customHeight="1" thickBot="1">
      <c r="A565">
        <v>551</v>
      </c>
      <c r="B565" s="71">
        <v>4</v>
      </c>
      <c r="C565" s="71">
        <v>4</v>
      </c>
      <c r="D565" s="72">
        <v>6</v>
      </c>
      <c r="E565" s="72">
        <v>7</v>
      </c>
      <c r="F565" s="71">
        <v>5</v>
      </c>
      <c r="G565" s="71">
        <v>4</v>
      </c>
      <c r="H565" s="71">
        <v>5</v>
      </c>
      <c r="I565" s="71">
        <v>4</v>
      </c>
      <c r="J565" s="71">
        <v>5</v>
      </c>
      <c r="K565" s="75">
        <v>3</v>
      </c>
      <c r="L565" s="72">
        <v>5</v>
      </c>
      <c r="M565" s="72">
        <v>6</v>
      </c>
      <c r="N565" s="72">
        <v>7</v>
      </c>
      <c r="O565" s="71">
        <v>5</v>
      </c>
      <c r="P565" s="73">
        <v>6</v>
      </c>
      <c r="Q565" s="71">
        <v>5</v>
      </c>
      <c r="R565" s="71">
        <v>4</v>
      </c>
      <c r="S565" s="71">
        <v>5</v>
      </c>
      <c r="T565" s="34">
        <f>IF(COUNTIF(B565:S565,"&gt;0")=18,SUM(B565:S565),"")</f>
        <v>90</v>
      </c>
      <c r="U565" s="100">
        <v>39984</v>
      </c>
      <c r="V565" s="38" t="s">
        <v>689</v>
      </c>
      <c r="W565" s="53">
        <v>2</v>
      </c>
      <c r="X565" s="12" t="s">
        <v>471</v>
      </c>
      <c r="Y565" s="11" t="s">
        <v>14</v>
      </c>
      <c r="Z565" s="11">
        <v>350420</v>
      </c>
      <c r="AA565" s="11">
        <v>23.4</v>
      </c>
      <c r="AB565" s="11" t="s">
        <v>705</v>
      </c>
      <c r="AC565" s="11">
        <v>90</v>
      </c>
      <c r="AD565" s="11">
        <v>23</v>
      </c>
      <c r="AE565" s="11"/>
      <c r="AF565" s="18"/>
    </row>
    <row r="566" spans="1:32" ht="34.5" customHeight="1" thickBot="1">
      <c r="A566">
        <v>552</v>
      </c>
      <c r="B566" s="73">
        <v>6</v>
      </c>
      <c r="C566" s="71">
        <v>4</v>
      </c>
      <c r="D566" s="72">
        <v>6</v>
      </c>
      <c r="E566" s="72">
        <v>7</v>
      </c>
      <c r="F566" s="71">
        <v>5</v>
      </c>
      <c r="G566" s="71">
        <v>4</v>
      </c>
      <c r="H566" s="72">
        <v>6</v>
      </c>
      <c r="I566" s="73">
        <v>6</v>
      </c>
      <c r="J566" s="77">
        <v>3</v>
      </c>
      <c r="K566" s="73">
        <v>6</v>
      </c>
      <c r="L566" s="75">
        <v>3</v>
      </c>
      <c r="M566" s="73">
        <v>7</v>
      </c>
      <c r="N566" s="71">
        <v>6</v>
      </c>
      <c r="O566" s="72">
        <v>6</v>
      </c>
      <c r="P566" s="71">
        <v>4</v>
      </c>
      <c r="Q566" s="71">
        <v>5</v>
      </c>
      <c r="R566" s="71">
        <v>4</v>
      </c>
      <c r="S566" s="71">
        <v>5</v>
      </c>
      <c r="T566" s="34">
        <f>IF(COUNTIF(B566:S566,"&gt;0")=18,SUM(B566:S566),"")</f>
        <v>93</v>
      </c>
      <c r="U566" s="100">
        <v>39984</v>
      </c>
      <c r="V566" s="38" t="s">
        <v>689</v>
      </c>
      <c r="W566" s="54">
        <v>3</v>
      </c>
      <c r="X566" s="10" t="s">
        <v>62</v>
      </c>
      <c r="Y566" s="9" t="s">
        <v>14</v>
      </c>
      <c r="Z566" s="9">
        <v>350639</v>
      </c>
      <c r="AA566" s="9">
        <v>24.7</v>
      </c>
      <c r="AB566" s="9" t="s">
        <v>727</v>
      </c>
      <c r="AC566" s="9">
        <v>93</v>
      </c>
      <c r="AD566" s="9">
        <v>24.7</v>
      </c>
      <c r="AE566" s="9"/>
      <c r="AF566" s="20"/>
    </row>
    <row r="567" spans="1:32" ht="34.5" customHeight="1" thickBot="1">
      <c r="A567">
        <v>553</v>
      </c>
      <c r="B567" s="74">
        <v>7</v>
      </c>
      <c r="C567" s="71">
        <v>4</v>
      </c>
      <c r="D567" s="71">
        <v>5</v>
      </c>
      <c r="E567" s="75">
        <v>5</v>
      </c>
      <c r="F567" s="72">
        <v>6</v>
      </c>
      <c r="G567" s="72">
        <v>5</v>
      </c>
      <c r="H567" s="74">
        <v>8</v>
      </c>
      <c r="I567" s="72">
        <v>5</v>
      </c>
      <c r="J567" s="75">
        <v>4</v>
      </c>
      <c r="K567" s="73">
        <v>6</v>
      </c>
      <c r="L567" s="71">
        <v>4</v>
      </c>
      <c r="M567" s="73">
        <v>7</v>
      </c>
      <c r="N567" s="72">
        <v>7</v>
      </c>
      <c r="O567" s="75">
        <v>4</v>
      </c>
      <c r="P567" s="71">
        <v>4</v>
      </c>
      <c r="Q567" s="71">
        <v>5</v>
      </c>
      <c r="R567" s="72">
        <v>5</v>
      </c>
      <c r="S567" s="72">
        <v>6</v>
      </c>
      <c r="T567" s="34">
        <f>IF(COUNTIF(B567:S567,"&gt;0")=18,SUM(B567:S567),"")</f>
        <v>97</v>
      </c>
      <c r="U567" s="100">
        <v>39984</v>
      </c>
      <c r="V567" s="38" t="s">
        <v>689</v>
      </c>
      <c r="W567" s="53">
        <v>4</v>
      </c>
      <c r="X567" s="12" t="s">
        <v>376</v>
      </c>
      <c r="Y567" s="11" t="s">
        <v>14</v>
      </c>
      <c r="Z567" s="11">
        <v>350377</v>
      </c>
      <c r="AA567" s="11">
        <v>19.8</v>
      </c>
      <c r="AB567" s="11" t="s">
        <v>728</v>
      </c>
      <c r="AC567" s="11">
        <v>97</v>
      </c>
      <c r="AD567" s="11">
        <v>19.899999999999999</v>
      </c>
      <c r="AE567" s="11"/>
      <c r="AF567" s="18"/>
    </row>
    <row r="568" spans="1:32" ht="34.5" customHeight="1" thickBot="1">
      <c r="A568">
        <v>554</v>
      </c>
      <c r="B568" s="71">
        <v>4</v>
      </c>
      <c r="C568" s="73">
        <v>6</v>
      </c>
      <c r="D568" s="73">
        <v>7</v>
      </c>
      <c r="E568" s="73">
        <v>8</v>
      </c>
      <c r="F568" s="75">
        <v>4</v>
      </c>
      <c r="G568" s="72">
        <v>5</v>
      </c>
      <c r="H568" s="72">
        <v>6</v>
      </c>
      <c r="I568" s="71">
        <v>4</v>
      </c>
      <c r="J568" s="72">
        <v>6</v>
      </c>
      <c r="K568" s="71">
        <v>4</v>
      </c>
      <c r="L568" s="71">
        <v>4</v>
      </c>
      <c r="M568" s="74">
        <v>9</v>
      </c>
      <c r="N568" s="74">
        <v>9</v>
      </c>
      <c r="O568" s="72">
        <v>6</v>
      </c>
      <c r="P568" s="71">
        <v>4</v>
      </c>
      <c r="Q568" s="71">
        <v>5</v>
      </c>
      <c r="R568" s="72">
        <v>5</v>
      </c>
      <c r="S568" s="71">
        <v>5</v>
      </c>
      <c r="T568" s="34">
        <f>IF(COUNTIF(B568:S568,"&gt;0")=18,SUM(B568:S568),"")</f>
        <v>101</v>
      </c>
      <c r="U568" s="100">
        <v>39984</v>
      </c>
      <c r="V568" s="38" t="s">
        <v>689</v>
      </c>
      <c r="W568" s="54">
        <v>5</v>
      </c>
      <c r="X568" s="10" t="s">
        <v>146</v>
      </c>
      <c r="Y568" s="9" t="s">
        <v>14</v>
      </c>
      <c r="Z568" s="9">
        <v>350351</v>
      </c>
      <c r="AA568" s="9">
        <v>33.700000000000003</v>
      </c>
      <c r="AB568" s="9" t="s">
        <v>729</v>
      </c>
      <c r="AC568" s="9">
        <v>101</v>
      </c>
      <c r="AD568" s="9">
        <v>33.200000000000003</v>
      </c>
      <c r="AE568" s="9"/>
      <c r="AF568" s="20"/>
    </row>
    <row r="569" spans="1:32" ht="34.5" customHeight="1" thickBot="1">
      <c r="A569">
        <v>555</v>
      </c>
      <c r="B569" s="71">
        <v>4</v>
      </c>
      <c r="C569" s="71">
        <v>4</v>
      </c>
      <c r="D569" s="73">
        <v>7</v>
      </c>
      <c r="E569" s="73">
        <v>8</v>
      </c>
      <c r="F569" s="72">
        <v>6</v>
      </c>
      <c r="G569" s="71">
        <v>4</v>
      </c>
      <c r="H569" s="72">
        <v>6</v>
      </c>
      <c r="I569" s="73">
        <v>6</v>
      </c>
      <c r="J569" s="75">
        <v>4</v>
      </c>
      <c r="K569" s="75">
        <v>3</v>
      </c>
      <c r="L569" s="72">
        <v>5</v>
      </c>
      <c r="M569" s="73">
        <v>7</v>
      </c>
      <c r="N569" s="73">
        <v>8</v>
      </c>
      <c r="O569" s="72">
        <v>6</v>
      </c>
      <c r="P569" s="73">
        <v>6</v>
      </c>
      <c r="Q569" s="72">
        <v>6</v>
      </c>
      <c r="R569" s="73">
        <v>6</v>
      </c>
      <c r="S569" s="71">
        <v>5</v>
      </c>
      <c r="T569" s="34">
        <f>IF(COUNTIF(B569:S569,"&gt;0")=18,SUM(B569:S569),"")</f>
        <v>101</v>
      </c>
      <c r="U569" s="100">
        <v>39984</v>
      </c>
      <c r="V569" s="38" t="s">
        <v>689</v>
      </c>
      <c r="W569" s="53">
        <v>6</v>
      </c>
      <c r="X569" s="12" t="s">
        <v>37</v>
      </c>
      <c r="Y569" s="11" t="s">
        <v>14</v>
      </c>
      <c r="Z569" s="11">
        <v>350668</v>
      </c>
      <c r="AA569" s="11">
        <v>35.5</v>
      </c>
      <c r="AB569" s="11" t="s">
        <v>730</v>
      </c>
      <c r="AC569" s="11">
        <v>101</v>
      </c>
      <c r="AD569" s="11">
        <v>34.5</v>
      </c>
      <c r="AE569" s="11"/>
      <c r="AF569" s="18"/>
    </row>
    <row r="570" spans="1:32" ht="34.5" customHeight="1" thickBot="1">
      <c r="A570">
        <v>556</v>
      </c>
      <c r="B570" s="72">
        <v>5</v>
      </c>
      <c r="C570" s="72">
        <v>5</v>
      </c>
      <c r="D570" s="72">
        <v>6</v>
      </c>
      <c r="E570" s="74">
        <v>9</v>
      </c>
      <c r="F570" s="73">
        <v>7</v>
      </c>
      <c r="G570" s="75">
        <v>3</v>
      </c>
      <c r="H570" s="72">
        <v>6</v>
      </c>
      <c r="I570" s="72">
        <v>5</v>
      </c>
      <c r="J570" s="71">
        <v>5</v>
      </c>
      <c r="K570" s="72">
        <v>5</v>
      </c>
      <c r="L570" s="72">
        <v>5</v>
      </c>
      <c r="M570" s="74">
        <v>11</v>
      </c>
      <c r="N570" s="72">
        <v>7</v>
      </c>
      <c r="O570" s="74">
        <v>8</v>
      </c>
      <c r="P570" s="72">
        <v>5</v>
      </c>
      <c r="Q570" s="73">
        <v>7</v>
      </c>
      <c r="R570" s="72">
        <v>5</v>
      </c>
      <c r="S570" s="73">
        <v>7</v>
      </c>
      <c r="T570" s="34">
        <f>IF(COUNTIF(B570:S570,"&gt;0")=18,SUM(B570:S570),"")</f>
        <v>111</v>
      </c>
      <c r="U570" s="100">
        <v>39984</v>
      </c>
      <c r="V570" s="38" t="s">
        <v>689</v>
      </c>
      <c r="W570" s="55">
        <v>7</v>
      </c>
      <c r="X570" s="21" t="s">
        <v>731</v>
      </c>
      <c r="Y570" s="22" t="s">
        <v>14</v>
      </c>
      <c r="Z570" s="22">
        <v>350708</v>
      </c>
      <c r="AA570" s="22">
        <v>34.700000000000003</v>
      </c>
      <c r="AB570" s="22" t="s">
        <v>732</v>
      </c>
      <c r="AC570" s="22">
        <v>111</v>
      </c>
      <c r="AD570" s="22">
        <v>34.9</v>
      </c>
      <c r="AE570" s="22"/>
      <c r="AF570" s="23"/>
    </row>
    <row r="571" spans="1:32" ht="34.5" customHeight="1" thickBot="1">
      <c r="A571">
        <v>557</v>
      </c>
      <c r="B571" s="74">
        <v>7</v>
      </c>
      <c r="C571" s="71">
        <v>4</v>
      </c>
      <c r="D571" s="74">
        <v>9</v>
      </c>
      <c r="E571" s="72">
        <v>7</v>
      </c>
      <c r="F571" s="72">
        <v>6</v>
      </c>
      <c r="G571" s="75">
        <v>3</v>
      </c>
      <c r="H571" s="72">
        <v>6</v>
      </c>
      <c r="I571" s="74">
        <v>7</v>
      </c>
      <c r="J571" s="72">
        <v>6</v>
      </c>
      <c r="K571" s="72">
        <v>5</v>
      </c>
      <c r="L571" s="72">
        <v>5</v>
      </c>
      <c r="M571" s="73">
        <v>7</v>
      </c>
      <c r="N571" s="74">
        <v>9</v>
      </c>
      <c r="O571" s="71">
        <v>5</v>
      </c>
      <c r="P571" s="71">
        <v>4</v>
      </c>
      <c r="Q571" s="72">
        <v>6</v>
      </c>
      <c r="R571" s="71">
        <v>4</v>
      </c>
      <c r="S571" s="75">
        <v>4</v>
      </c>
      <c r="T571" s="34">
        <f>IF(COUNTIF(B571:S571,"&gt;0")=18,SUM(B571:S571),"")</f>
        <v>104</v>
      </c>
      <c r="U571" s="100">
        <v>39984</v>
      </c>
      <c r="V571" s="38" t="s">
        <v>689</v>
      </c>
      <c r="W571" s="52"/>
      <c r="X571" s="14" t="s">
        <v>349</v>
      </c>
      <c r="Y571" s="15" t="s">
        <v>14</v>
      </c>
      <c r="Z571" s="15">
        <v>350552</v>
      </c>
      <c r="AA571" s="15">
        <v>39</v>
      </c>
      <c r="AB571" s="15" t="s">
        <v>733</v>
      </c>
      <c r="AC571" s="15">
        <v>8</v>
      </c>
      <c r="AD571" s="15">
        <v>35.5</v>
      </c>
      <c r="AE571" s="15"/>
      <c r="AF571" s="16"/>
    </row>
    <row r="572" spans="1:32" ht="34.5" customHeight="1" thickBot="1">
      <c r="A572">
        <v>558</v>
      </c>
      <c r="B572" s="71">
        <v>4</v>
      </c>
      <c r="C572" s="73">
        <v>6</v>
      </c>
      <c r="D572" s="74">
        <v>8</v>
      </c>
      <c r="E572" s="72">
        <v>7</v>
      </c>
      <c r="F572" s="75">
        <v>4</v>
      </c>
      <c r="G572" s="72">
        <v>5</v>
      </c>
      <c r="H572" s="71">
        <v>5</v>
      </c>
      <c r="I572" s="81" t="s">
        <v>0</v>
      </c>
      <c r="J572" s="72">
        <v>6</v>
      </c>
      <c r="K572" s="73">
        <v>6</v>
      </c>
      <c r="L572" s="73">
        <v>6</v>
      </c>
      <c r="M572" s="74">
        <v>9</v>
      </c>
      <c r="N572" s="75">
        <v>5</v>
      </c>
      <c r="O572" s="72">
        <v>6</v>
      </c>
      <c r="P572" s="72">
        <v>5</v>
      </c>
      <c r="Q572" s="75">
        <v>4</v>
      </c>
      <c r="R572" s="72">
        <v>5</v>
      </c>
      <c r="S572" s="74">
        <v>9</v>
      </c>
      <c r="T572" s="34" t="str">
        <f>IF(COUNTIF(B572:S572,"&gt;0")=18,SUM(B572:S572),"")</f>
        <v/>
      </c>
      <c r="U572" s="100">
        <v>39984</v>
      </c>
      <c r="V572" s="38" t="s">
        <v>689</v>
      </c>
      <c r="W572" s="53">
        <v>2</v>
      </c>
      <c r="X572" s="12" t="s">
        <v>734</v>
      </c>
      <c r="Y572" s="11" t="s">
        <v>128</v>
      </c>
      <c r="Z572" s="11">
        <v>540581</v>
      </c>
      <c r="AA572" s="11">
        <v>44</v>
      </c>
      <c r="AB572" s="11" t="s">
        <v>735</v>
      </c>
      <c r="AC572" s="11">
        <v>8</v>
      </c>
      <c r="AD572" s="11">
        <v>39</v>
      </c>
      <c r="AE572" s="11"/>
      <c r="AF572" s="18"/>
    </row>
    <row r="573" spans="1:32" ht="34.5" customHeight="1" thickBot="1">
      <c r="A573">
        <v>559</v>
      </c>
      <c r="B573" s="74">
        <v>7</v>
      </c>
      <c r="C573" s="74">
        <v>7</v>
      </c>
      <c r="D573" s="74">
        <v>8</v>
      </c>
      <c r="E573" s="73">
        <v>8</v>
      </c>
      <c r="F573" s="75">
        <v>4</v>
      </c>
      <c r="G573" s="72">
        <v>5</v>
      </c>
      <c r="H573" s="72">
        <v>6</v>
      </c>
      <c r="I573" s="72">
        <v>5</v>
      </c>
      <c r="J573" s="75">
        <v>4</v>
      </c>
      <c r="K573" s="71">
        <v>4</v>
      </c>
      <c r="L573" s="72">
        <v>5</v>
      </c>
      <c r="M573" s="78" t="s">
        <v>0</v>
      </c>
      <c r="N573" s="73">
        <v>8</v>
      </c>
      <c r="O573" s="72">
        <v>6</v>
      </c>
      <c r="P573" s="73">
        <v>6</v>
      </c>
      <c r="Q573" s="72">
        <v>6</v>
      </c>
      <c r="R573" s="74">
        <v>7</v>
      </c>
      <c r="S573" s="82" t="s">
        <v>0</v>
      </c>
      <c r="T573" s="34" t="str">
        <f>IF(COUNTIF(B573:S573,"&gt;0")=18,SUM(B573:S573),"")</f>
        <v/>
      </c>
      <c r="U573" s="100">
        <v>39984</v>
      </c>
      <c r="V573" s="38" t="s">
        <v>689</v>
      </c>
      <c r="W573" s="54">
        <v>3</v>
      </c>
      <c r="X573" s="10" t="s">
        <v>736</v>
      </c>
      <c r="Y573" s="9" t="s">
        <v>737</v>
      </c>
      <c r="Z573" s="9">
        <v>91323</v>
      </c>
      <c r="AA573" s="9">
        <v>54</v>
      </c>
      <c r="AB573" s="9" t="s">
        <v>738</v>
      </c>
      <c r="AC573" s="9">
        <v>5</v>
      </c>
      <c r="AD573" s="9">
        <v>45</v>
      </c>
      <c r="AE573" s="9"/>
      <c r="AF573" s="20"/>
    </row>
    <row r="574" spans="1:32" ht="34.5" customHeight="1" thickBot="1">
      <c r="A574">
        <v>560</v>
      </c>
      <c r="B574" s="73">
        <v>6</v>
      </c>
      <c r="C574" s="72">
        <v>5</v>
      </c>
      <c r="D574" s="74">
        <v>10</v>
      </c>
      <c r="E574" s="74">
        <v>10</v>
      </c>
      <c r="F574" s="73">
        <v>7</v>
      </c>
      <c r="G574" s="74">
        <v>10</v>
      </c>
      <c r="H574" s="74">
        <v>10</v>
      </c>
      <c r="I574" s="71">
        <v>4</v>
      </c>
      <c r="J574" s="72">
        <v>6</v>
      </c>
      <c r="K574" s="74">
        <v>7</v>
      </c>
      <c r="L574" s="75">
        <v>3</v>
      </c>
      <c r="M574" s="74">
        <v>10</v>
      </c>
      <c r="N574" s="74">
        <v>10</v>
      </c>
      <c r="O574" s="74">
        <v>10</v>
      </c>
      <c r="P574" s="72">
        <v>5</v>
      </c>
      <c r="Q574" s="72">
        <v>6</v>
      </c>
      <c r="R574" s="71">
        <v>4</v>
      </c>
      <c r="S574" s="73">
        <v>7</v>
      </c>
      <c r="T574" s="34">
        <f>IF(COUNTIF(B574:S574,"&gt;0")=18,SUM(B574:S574),"")</f>
        <v>130</v>
      </c>
      <c r="U574" s="100">
        <v>39984</v>
      </c>
      <c r="V574" s="38" t="s">
        <v>689</v>
      </c>
      <c r="W574" s="53">
        <v>4</v>
      </c>
      <c r="X574" s="12" t="s">
        <v>739</v>
      </c>
      <c r="Y574" s="11" t="s">
        <v>14</v>
      </c>
      <c r="Z574" s="11">
        <v>350854</v>
      </c>
      <c r="AA574" s="11">
        <v>54</v>
      </c>
      <c r="AB574" s="11" t="s">
        <v>740</v>
      </c>
      <c r="AC574" s="11">
        <v>4</v>
      </c>
      <c r="AD574" s="11">
        <v>54</v>
      </c>
      <c r="AE574" s="11"/>
      <c r="AF574" s="18"/>
    </row>
    <row r="575" spans="1:32" ht="34.5" customHeight="1" thickBot="1">
      <c r="A575">
        <v>561</v>
      </c>
      <c r="B575" s="74">
        <v>7</v>
      </c>
      <c r="C575" s="74">
        <v>7</v>
      </c>
      <c r="D575" s="81" t="s">
        <v>0</v>
      </c>
      <c r="E575" s="72">
        <v>7</v>
      </c>
      <c r="F575" s="73">
        <v>7</v>
      </c>
      <c r="G575" s="72">
        <v>5</v>
      </c>
      <c r="H575" s="71">
        <v>5</v>
      </c>
      <c r="I575" s="71">
        <v>4</v>
      </c>
      <c r="J575" s="71">
        <v>5</v>
      </c>
      <c r="K575" s="72">
        <v>5</v>
      </c>
      <c r="L575" s="74">
        <v>7</v>
      </c>
      <c r="M575" s="78" t="s">
        <v>0</v>
      </c>
      <c r="N575" s="72">
        <v>7</v>
      </c>
      <c r="O575" s="74">
        <v>9</v>
      </c>
      <c r="P575" s="71">
        <v>4</v>
      </c>
      <c r="Q575" s="73">
        <v>7</v>
      </c>
      <c r="R575" s="72">
        <v>5</v>
      </c>
      <c r="S575" s="73">
        <v>7</v>
      </c>
      <c r="T575" s="34" t="str">
        <f>IF(COUNTIF(B575:S575,"&gt;0")=18,SUM(B575:S575),"")</f>
        <v/>
      </c>
      <c r="U575" s="100">
        <v>39984</v>
      </c>
      <c r="V575" s="38" t="s">
        <v>689</v>
      </c>
      <c r="W575" s="54">
        <v>5</v>
      </c>
      <c r="X575" s="10" t="s">
        <v>741</v>
      </c>
      <c r="Y575" s="9" t="s">
        <v>14</v>
      </c>
      <c r="Z575" s="9">
        <v>350853</v>
      </c>
      <c r="AA575" s="9">
        <v>54</v>
      </c>
      <c r="AB575" s="9" t="s">
        <v>742</v>
      </c>
      <c r="AC575" s="9">
        <v>4</v>
      </c>
      <c r="AD575" s="9">
        <v>47</v>
      </c>
      <c r="AE575" s="9"/>
      <c r="AF575" s="20"/>
    </row>
    <row r="576" spans="1:32" ht="34.5" customHeight="1" thickBot="1">
      <c r="A576">
        <v>562</v>
      </c>
      <c r="B576" s="74">
        <v>7</v>
      </c>
      <c r="C576" s="72">
        <v>5</v>
      </c>
      <c r="D576" s="74">
        <v>9</v>
      </c>
      <c r="E576" s="74">
        <v>11</v>
      </c>
      <c r="F576" s="73">
        <v>7</v>
      </c>
      <c r="G576" s="74">
        <v>9</v>
      </c>
      <c r="H576" s="72">
        <v>6</v>
      </c>
      <c r="I576" s="74">
        <v>9</v>
      </c>
      <c r="J576" s="71">
        <v>5</v>
      </c>
      <c r="K576" s="71">
        <v>4</v>
      </c>
      <c r="L576" s="73">
        <v>6</v>
      </c>
      <c r="M576" s="73">
        <v>7</v>
      </c>
      <c r="N576" s="73">
        <v>8</v>
      </c>
      <c r="O576" s="74">
        <v>8</v>
      </c>
      <c r="P576" s="74">
        <v>7</v>
      </c>
      <c r="Q576" s="74">
        <v>10</v>
      </c>
      <c r="R576" s="73">
        <v>6</v>
      </c>
      <c r="S576" s="71">
        <v>5</v>
      </c>
      <c r="T576" s="34">
        <f>IF(COUNTIF(B576:S576,"&gt;0")=18,SUM(B576:S576),"")</f>
        <v>129</v>
      </c>
      <c r="U576" s="100">
        <v>39984</v>
      </c>
      <c r="V576" s="38" t="s">
        <v>689</v>
      </c>
      <c r="W576" s="53">
        <v>6</v>
      </c>
      <c r="X576" s="12" t="s">
        <v>736</v>
      </c>
      <c r="Y576" s="11" t="s">
        <v>14</v>
      </c>
      <c r="Z576" s="11">
        <v>350757</v>
      </c>
      <c r="AA576" s="11">
        <v>54</v>
      </c>
      <c r="AB576" s="11" t="s">
        <v>743</v>
      </c>
      <c r="AC576" s="11">
        <v>3</v>
      </c>
      <c r="AD576" s="11">
        <v>54</v>
      </c>
      <c r="AE576" s="11"/>
      <c r="AF576" s="18"/>
    </row>
    <row r="577" spans="1:32" ht="34.5" customHeight="1" thickBot="1">
      <c r="A577">
        <v>563</v>
      </c>
      <c r="B577" s="72">
        <v>5</v>
      </c>
      <c r="C577" s="72">
        <v>5</v>
      </c>
      <c r="D577" s="74">
        <v>9</v>
      </c>
      <c r="E577" s="72">
        <v>7</v>
      </c>
      <c r="F577" s="72">
        <v>6</v>
      </c>
      <c r="G577" s="74">
        <v>8</v>
      </c>
      <c r="H577" s="71">
        <v>5</v>
      </c>
      <c r="I577" s="72">
        <v>5</v>
      </c>
      <c r="J577" s="71">
        <v>5</v>
      </c>
      <c r="K577" s="71">
        <v>4</v>
      </c>
      <c r="L577" s="73">
        <v>6</v>
      </c>
      <c r="M577" s="78" t="s">
        <v>0</v>
      </c>
      <c r="N577" s="78" t="s">
        <v>0</v>
      </c>
      <c r="O577" s="72">
        <v>6</v>
      </c>
      <c r="P577" s="72">
        <v>5</v>
      </c>
      <c r="Q577" s="72">
        <v>6</v>
      </c>
      <c r="R577" s="74">
        <v>7</v>
      </c>
      <c r="S577" s="73">
        <v>7</v>
      </c>
      <c r="T577" s="34" t="str">
        <f>IF(COUNTIF(B577:S577,"&gt;0")=18,SUM(B577:S577),"")</f>
        <v/>
      </c>
      <c r="U577" s="100">
        <v>39984</v>
      </c>
      <c r="V577" s="38" t="s">
        <v>689</v>
      </c>
      <c r="W577" s="54">
        <v>7</v>
      </c>
      <c r="X577" s="10" t="s">
        <v>744</v>
      </c>
      <c r="Y577" s="9" t="s">
        <v>92</v>
      </c>
      <c r="Z577" s="9">
        <v>611623</v>
      </c>
      <c r="AA577" s="9">
        <v>54</v>
      </c>
      <c r="AB577" s="9" t="s">
        <v>745</v>
      </c>
      <c r="AC577" s="9">
        <v>3</v>
      </c>
      <c r="AD577" s="9">
        <v>47</v>
      </c>
      <c r="AE577" s="9"/>
      <c r="AF577" s="20"/>
    </row>
    <row r="578" spans="1:32" ht="34.5" customHeight="1" thickBot="1">
      <c r="A578">
        <v>564</v>
      </c>
      <c r="B578" s="72">
        <v>5</v>
      </c>
      <c r="C578" s="71">
        <v>4</v>
      </c>
      <c r="D578" s="74">
        <v>12</v>
      </c>
      <c r="E578" s="73">
        <v>8</v>
      </c>
      <c r="F578" s="74">
        <v>8</v>
      </c>
      <c r="G578" s="72">
        <v>5</v>
      </c>
      <c r="H578" s="71">
        <v>5</v>
      </c>
      <c r="I578" s="72">
        <v>5</v>
      </c>
      <c r="J578" s="71">
        <v>5</v>
      </c>
      <c r="K578" s="73">
        <v>6</v>
      </c>
      <c r="L578" s="73">
        <v>6</v>
      </c>
      <c r="M578" s="74">
        <v>9</v>
      </c>
      <c r="N578" s="73">
        <v>8</v>
      </c>
      <c r="O578" s="72">
        <v>6</v>
      </c>
      <c r="P578" s="73">
        <v>6</v>
      </c>
      <c r="Q578" s="74">
        <v>8</v>
      </c>
      <c r="R578" s="73">
        <v>6</v>
      </c>
      <c r="S578" s="74">
        <v>8</v>
      </c>
      <c r="T578" s="34">
        <f>IF(COUNTIF(B578:S578,"&gt;0")=18,SUM(B578:S578),"")</f>
        <v>120</v>
      </c>
      <c r="U578" s="100">
        <v>39984</v>
      </c>
      <c r="V578" s="38" t="s">
        <v>689</v>
      </c>
      <c r="W578" s="57" t="s">
        <v>779</v>
      </c>
      <c r="X578" s="12" t="s">
        <v>746</v>
      </c>
      <c r="Y578" s="11" t="s">
        <v>14</v>
      </c>
      <c r="Z578" s="11">
        <v>350440</v>
      </c>
      <c r="AA578" s="11">
        <v>54</v>
      </c>
      <c r="AB578" s="11" t="s">
        <v>747</v>
      </c>
      <c r="AC578" s="11">
        <v>3</v>
      </c>
      <c r="AD578" s="11">
        <v>48</v>
      </c>
      <c r="AE578" s="11"/>
      <c r="AF578" s="18"/>
    </row>
    <row r="579" spans="1:32" ht="34.5" customHeight="1" thickBot="1">
      <c r="A579">
        <v>565</v>
      </c>
      <c r="B579" s="71">
        <v>4</v>
      </c>
      <c r="C579" s="71">
        <v>4</v>
      </c>
      <c r="D579" s="74">
        <v>9</v>
      </c>
      <c r="E579" s="74">
        <v>9</v>
      </c>
      <c r="F579" s="73">
        <v>7</v>
      </c>
      <c r="G579" s="72">
        <v>5</v>
      </c>
      <c r="H579" s="74">
        <v>8</v>
      </c>
      <c r="I579" s="73">
        <v>6</v>
      </c>
      <c r="J579" s="71">
        <v>5</v>
      </c>
      <c r="K579" s="72">
        <v>5</v>
      </c>
      <c r="L579" s="73">
        <v>6</v>
      </c>
      <c r="M579" s="74">
        <v>9</v>
      </c>
      <c r="N579" s="73">
        <v>8</v>
      </c>
      <c r="O579" s="74">
        <v>9</v>
      </c>
      <c r="P579" s="73">
        <v>6</v>
      </c>
      <c r="Q579" s="72">
        <v>6</v>
      </c>
      <c r="R579" s="73">
        <v>6</v>
      </c>
      <c r="S579" s="73">
        <v>7</v>
      </c>
      <c r="T579" s="34">
        <f>IF(COUNTIF(B579:S579,"&gt;0")=18,SUM(B579:S579),"")</f>
        <v>119</v>
      </c>
      <c r="U579" s="100">
        <v>39984</v>
      </c>
      <c r="V579" s="38" t="s">
        <v>689</v>
      </c>
      <c r="W579" s="57" t="s">
        <v>779</v>
      </c>
      <c r="X579" s="21" t="s">
        <v>748</v>
      </c>
      <c r="Y579" s="22" t="s">
        <v>14</v>
      </c>
      <c r="Z579" s="22">
        <v>350663</v>
      </c>
      <c r="AA579" s="22">
        <v>54</v>
      </c>
      <c r="AB579" s="22" t="s">
        <v>749</v>
      </c>
      <c r="AC579" s="22">
        <v>3</v>
      </c>
      <c r="AD579" s="22">
        <v>51</v>
      </c>
      <c r="AE579" s="22"/>
      <c r="AF579" s="23"/>
    </row>
    <row r="580" spans="1:32" ht="34.5" customHeight="1" thickBot="1">
      <c r="A580">
        <v>566</v>
      </c>
      <c r="B580" s="75">
        <v>3</v>
      </c>
      <c r="C580" s="71">
        <v>4</v>
      </c>
      <c r="D580" s="72">
        <v>6</v>
      </c>
      <c r="E580" s="75">
        <v>5</v>
      </c>
      <c r="F580" s="75">
        <v>4</v>
      </c>
      <c r="G580" s="71">
        <v>4</v>
      </c>
      <c r="H580" s="75">
        <v>4</v>
      </c>
      <c r="I580" s="72">
        <v>5</v>
      </c>
      <c r="J580" s="71">
        <v>5</v>
      </c>
      <c r="T580" s="34" t="str">
        <f>IF(COUNTIF(B580:S580,"&gt;0")=18,SUM(B580:S580),"")</f>
        <v/>
      </c>
      <c r="U580" s="100">
        <v>39985</v>
      </c>
      <c r="V580" s="39" t="s">
        <v>750</v>
      </c>
      <c r="W580" s="52">
        <v>1</v>
      </c>
      <c r="X580" s="14" t="s">
        <v>134</v>
      </c>
      <c r="Y580" s="15" t="s">
        <v>135</v>
      </c>
      <c r="Z580" s="15">
        <v>760002</v>
      </c>
      <c r="AA580" s="15">
        <v>25.5</v>
      </c>
      <c r="AB580" s="15" t="s">
        <v>751</v>
      </c>
      <c r="AC580" s="15">
        <v>25</v>
      </c>
      <c r="AD580" s="15">
        <v>22.7</v>
      </c>
      <c r="AE580" s="15"/>
      <c r="AF580" s="16"/>
    </row>
    <row r="581" spans="1:32" ht="34.5" customHeight="1" thickBot="1">
      <c r="A581">
        <v>567</v>
      </c>
      <c r="B581" s="73">
        <v>6</v>
      </c>
      <c r="C581" s="72">
        <v>5</v>
      </c>
      <c r="D581" s="74">
        <v>8</v>
      </c>
      <c r="E581" s="74">
        <v>9</v>
      </c>
      <c r="F581" s="72">
        <v>6</v>
      </c>
      <c r="G581" s="72">
        <v>5</v>
      </c>
      <c r="H581" s="71">
        <v>5</v>
      </c>
      <c r="I581" s="72">
        <v>5</v>
      </c>
      <c r="J581" s="75">
        <v>4</v>
      </c>
      <c r="T581" s="34" t="str">
        <f>IF(COUNTIF(B581:S581,"&gt;0")=18,SUM(B581:S581),"")</f>
        <v/>
      </c>
      <c r="U581" s="100">
        <v>39985</v>
      </c>
      <c r="V581" s="39" t="s">
        <v>750</v>
      </c>
      <c r="W581" s="53">
        <v>2</v>
      </c>
      <c r="X581" s="12" t="s">
        <v>326</v>
      </c>
      <c r="Y581" s="11" t="s">
        <v>14</v>
      </c>
      <c r="Z581" s="11">
        <v>350446</v>
      </c>
      <c r="AA581" s="11">
        <v>50</v>
      </c>
      <c r="AB581" s="11" t="s">
        <v>752</v>
      </c>
      <c r="AC581" s="11">
        <v>24</v>
      </c>
      <c r="AD581" s="11">
        <v>44</v>
      </c>
      <c r="AE581" s="11"/>
      <c r="AF581" s="18"/>
    </row>
    <row r="582" spans="1:32" ht="34.5" customHeight="1" thickBot="1">
      <c r="A582">
        <v>568</v>
      </c>
      <c r="B582" s="75">
        <v>3</v>
      </c>
      <c r="C582" s="72">
        <v>5</v>
      </c>
      <c r="D582" s="72">
        <v>6</v>
      </c>
      <c r="E582" s="73">
        <v>8</v>
      </c>
      <c r="F582" s="71">
        <v>5</v>
      </c>
      <c r="G582" s="71">
        <v>4</v>
      </c>
      <c r="H582" s="75">
        <v>4</v>
      </c>
      <c r="I582" s="72">
        <v>5</v>
      </c>
      <c r="J582" s="72">
        <v>6</v>
      </c>
      <c r="T582" s="34" t="str">
        <f>IF(COUNTIF(B582:S582,"&gt;0")=18,SUM(B582:S582),"")</f>
        <v/>
      </c>
      <c r="U582" s="100">
        <v>39985</v>
      </c>
      <c r="V582" s="39" t="s">
        <v>750</v>
      </c>
      <c r="W582" s="54">
        <v>3</v>
      </c>
      <c r="X582" s="10" t="s">
        <v>57</v>
      </c>
      <c r="Y582" s="9" t="s">
        <v>14</v>
      </c>
      <c r="Z582" s="9">
        <v>350461</v>
      </c>
      <c r="AA582" s="9">
        <v>34.200000000000003</v>
      </c>
      <c r="AB582" s="9" t="s">
        <v>753</v>
      </c>
      <c r="AC582" s="9">
        <v>23</v>
      </c>
      <c r="AD582" s="9">
        <v>31.7</v>
      </c>
      <c r="AE582" s="9"/>
      <c r="AF582" s="20"/>
    </row>
    <row r="583" spans="1:32" ht="34.5" customHeight="1" thickBot="1">
      <c r="A583">
        <v>569</v>
      </c>
      <c r="B583" s="71">
        <v>4</v>
      </c>
      <c r="C583" s="71">
        <v>4</v>
      </c>
      <c r="D583" s="72">
        <v>6</v>
      </c>
      <c r="E583" s="75">
        <v>5</v>
      </c>
      <c r="F583" s="75">
        <v>4</v>
      </c>
      <c r="G583" s="71">
        <v>4</v>
      </c>
      <c r="H583" s="71">
        <v>5</v>
      </c>
      <c r="I583" s="74">
        <v>8</v>
      </c>
      <c r="J583" s="74">
        <v>8</v>
      </c>
      <c r="T583" s="34" t="str">
        <f>IF(COUNTIF(B583:S583,"&gt;0")=18,SUM(B583:S583),"")</f>
        <v/>
      </c>
      <c r="U583" s="100">
        <v>39985</v>
      </c>
      <c r="V583" s="39" t="s">
        <v>750</v>
      </c>
      <c r="W583" s="53">
        <v>4</v>
      </c>
      <c r="X583" s="12" t="s">
        <v>754</v>
      </c>
      <c r="Y583" s="11" t="s">
        <v>128</v>
      </c>
      <c r="Z583" s="11">
        <v>540772</v>
      </c>
      <c r="AA583" s="11">
        <v>35.5</v>
      </c>
      <c r="AB583" s="11" t="s">
        <v>755</v>
      </c>
      <c r="AC583" s="11">
        <v>23</v>
      </c>
      <c r="AD583" s="11">
        <v>33</v>
      </c>
      <c r="AE583" s="11"/>
      <c r="AF583" s="18"/>
    </row>
    <row r="584" spans="1:32" ht="34.5" customHeight="1" thickBot="1">
      <c r="A584">
        <v>570</v>
      </c>
      <c r="B584" s="71">
        <v>4</v>
      </c>
      <c r="C584" s="71">
        <v>4</v>
      </c>
      <c r="D584" s="72">
        <v>6</v>
      </c>
      <c r="E584" s="73">
        <v>8</v>
      </c>
      <c r="F584" s="75">
        <v>4</v>
      </c>
      <c r="G584" s="74">
        <v>7</v>
      </c>
      <c r="H584" s="72">
        <v>6</v>
      </c>
      <c r="I584" s="77">
        <v>2</v>
      </c>
      <c r="J584" s="72">
        <v>6</v>
      </c>
      <c r="T584" s="34" t="str">
        <f>IF(COUNTIF(B584:S584,"&gt;0")=18,SUM(B584:S584),"")</f>
        <v/>
      </c>
      <c r="U584" s="100">
        <v>39985</v>
      </c>
      <c r="V584" s="39" t="s">
        <v>750</v>
      </c>
      <c r="W584" s="54">
        <v>5</v>
      </c>
      <c r="X584" s="10" t="s">
        <v>756</v>
      </c>
      <c r="Y584" s="9" t="s">
        <v>14</v>
      </c>
      <c r="Z584" s="9">
        <v>350630</v>
      </c>
      <c r="AA584" s="9">
        <v>32.9</v>
      </c>
      <c r="AB584" s="9" t="s">
        <v>757</v>
      </c>
      <c r="AC584" s="9">
        <v>22</v>
      </c>
      <c r="AD584" s="9">
        <v>30.9</v>
      </c>
      <c r="AE584" s="9"/>
      <c r="AF584" s="20"/>
    </row>
    <row r="585" spans="1:32" ht="34.5" customHeight="1" thickBot="1">
      <c r="A585">
        <v>571</v>
      </c>
      <c r="B585" s="72">
        <v>5</v>
      </c>
      <c r="C585" s="75">
        <v>3</v>
      </c>
      <c r="D585" s="73">
        <v>7</v>
      </c>
      <c r="E585" s="71">
        <v>6</v>
      </c>
      <c r="F585" s="71">
        <v>5</v>
      </c>
      <c r="G585" s="71">
        <v>4</v>
      </c>
      <c r="H585" s="72">
        <v>6</v>
      </c>
      <c r="I585" s="74">
        <v>7</v>
      </c>
      <c r="J585" s="75">
        <v>4</v>
      </c>
      <c r="T585" s="34" t="str">
        <f>IF(COUNTIF(B585:S585,"&gt;0")=18,SUM(B585:S585),"")</f>
        <v/>
      </c>
      <c r="U585" s="100">
        <v>39985</v>
      </c>
      <c r="V585" s="39" t="s">
        <v>750</v>
      </c>
      <c r="W585" s="53">
        <v>6</v>
      </c>
      <c r="X585" s="12" t="s">
        <v>200</v>
      </c>
      <c r="Y585" s="11" t="s">
        <v>14</v>
      </c>
      <c r="Z585" s="11">
        <v>350254</v>
      </c>
      <c r="AA585" s="11">
        <v>32</v>
      </c>
      <c r="AB585" s="11" t="s">
        <v>758</v>
      </c>
      <c r="AC585" s="11">
        <v>21</v>
      </c>
      <c r="AD585" s="11">
        <v>30.5</v>
      </c>
      <c r="AE585" s="11"/>
      <c r="AF585" s="18"/>
    </row>
    <row r="586" spans="1:32" ht="34.5" customHeight="1" thickBot="1">
      <c r="A586">
        <v>572</v>
      </c>
      <c r="B586" s="72">
        <v>5</v>
      </c>
      <c r="C586" s="71">
        <v>4</v>
      </c>
      <c r="D586" s="72">
        <v>6</v>
      </c>
      <c r="E586" s="75">
        <v>5</v>
      </c>
      <c r="F586" s="72">
        <v>6</v>
      </c>
      <c r="G586" s="71">
        <v>4</v>
      </c>
      <c r="H586" s="75">
        <v>4</v>
      </c>
      <c r="I586" s="71">
        <v>4</v>
      </c>
      <c r="J586" s="75">
        <v>4</v>
      </c>
      <c r="T586" s="34" t="str">
        <f>IF(COUNTIF(B586:S586,"&gt;0")=18,SUM(B586:S586),"")</f>
        <v/>
      </c>
      <c r="U586" s="100">
        <v>39985</v>
      </c>
      <c r="V586" s="39" t="s">
        <v>750</v>
      </c>
      <c r="W586" s="54">
        <v>7</v>
      </c>
      <c r="X586" s="10" t="s">
        <v>119</v>
      </c>
      <c r="Y586" s="9" t="s">
        <v>14</v>
      </c>
      <c r="Z586" s="9">
        <v>350555</v>
      </c>
      <c r="AA586" s="9">
        <v>21.4</v>
      </c>
      <c r="AB586" s="9" t="s">
        <v>759</v>
      </c>
      <c r="AC586" s="9">
        <v>20</v>
      </c>
      <c r="AD586" s="9">
        <v>20.6</v>
      </c>
      <c r="AE586" s="9"/>
      <c r="AF586" s="20"/>
    </row>
    <row r="587" spans="1:32" ht="34.5" customHeight="1" thickBot="1">
      <c r="A587">
        <v>573</v>
      </c>
      <c r="B587" s="73">
        <v>6</v>
      </c>
      <c r="C587" s="74">
        <v>8</v>
      </c>
      <c r="D587" s="74">
        <v>11</v>
      </c>
      <c r="E587" s="73">
        <v>8</v>
      </c>
      <c r="F587" s="72">
        <v>6</v>
      </c>
      <c r="G587" s="72">
        <v>5</v>
      </c>
      <c r="H587" s="75">
        <v>4</v>
      </c>
      <c r="I587" s="74">
        <v>7</v>
      </c>
      <c r="J587" s="81" t="s">
        <v>0</v>
      </c>
      <c r="T587" s="34" t="str">
        <f>IF(COUNTIF(B587:S587,"&gt;0")=18,SUM(B587:S587),"")</f>
        <v/>
      </c>
      <c r="U587" s="100">
        <v>39985</v>
      </c>
      <c r="V587" s="39" t="s">
        <v>750</v>
      </c>
      <c r="W587" s="53">
        <v>8</v>
      </c>
      <c r="X587" s="12" t="s">
        <v>760</v>
      </c>
      <c r="Y587" s="11" t="s">
        <v>240</v>
      </c>
      <c r="Z587" s="11">
        <v>411045</v>
      </c>
      <c r="AA587" s="11">
        <v>54</v>
      </c>
      <c r="AB587" s="11" t="s">
        <v>67</v>
      </c>
      <c r="AC587" s="11">
        <v>18</v>
      </c>
      <c r="AD587" s="11">
        <v>54</v>
      </c>
      <c r="AE587" s="11"/>
      <c r="AF587" s="18"/>
    </row>
    <row r="588" spans="1:32" ht="34.5" customHeight="1" thickBot="1">
      <c r="A588">
        <v>574</v>
      </c>
      <c r="B588" s="72">
        <v>5</v>
      </c>
      <c r="C588" s="73">
        <v>6</v>
      </c>
      <c r="D588" s="74">
        <v>8</v>
      </c>
      <c r="E588" s="72">
        <v>7</v>
      </c>
      <c r="F588" s="71">
        <v>5</v>
      </c>
      <c r="G588" s="73">
        <v>6</v>
      </c>
      <c r="H588" s="73">
        <v>7</v>
      </c>
      <c r="I588" s="71">
        <v>4</v>
      </c>
      <c r="J588" s="74">
        <v>8</v>
      </c>
      <c r="T588" s="34" t="str">
        <f>IF(COUNTIF(B588:S588,"&gt;0")=18,SUM(B588:S588),"")</f>
        <v/>
      </c>
      <c r="U588" s="100">
        <v>39985</v>
      </c>
      <c r="V588" s="39" t="s">
        <v>750</v>
      </c>
      <c r="W588" s="54">
        <v>9</v>
      </c>
      <c r="X588" s="10" t="s">
        <v>154</v>
      </c>
      <c r="Y588" s="9" t="s">
        <v>135</v>
      </c>
      <c r="Z588" s="9">
        <v>760058</v>
      </c>
      <c r="AA588" s="9">
        <v>41</v>
      </c>
      <c r="AB588" s="9" t="s">
        <v>761</v>
      </c>
      <c r="AC588" s="9">
        <v>17</v>
      </c>
      <c r="AD588" s="9">
        <v>41</v>
      </c>
      <c r="AE588" s="9"/>
      <c r="AF588" s="20"/>
    </row>
    <row r="589" spans="1:32" ht="34.5" customHeight="1" thickBot="1">
      <c r="A589">
        <v>575</v>
      </c>
      <c r="B589" s="75">
        <v>3</v>
      </c>
      <c r="C589" s="75">
        <v>3</v>
      </c>
      <c r="D589" s="73">
        <v>7</v>
      </c>
      <c r="E589" s="75">
        <v>5</v>
      </c>
      <c r="F589" s="71">
        <v>5</v>
      </c>
      <c r="G589" s="73">
        <v>6</v>
      </c>
      <c r="H589" s="75">
        <v>4</v>
      </c>
      <c r="I589" s="71">
        <v>4</v>
      </c>
      <c r="J589" s="75">
        <v>4</v>
      </c>
      <c r="T589" s="34" t="str">
        <f>IF(COUNTIF(B589:S589,"&gt;0")=18,SUM(B589:S589),"")</f>
        <v/>
      </c>
      <c r="U589" s="100">
        <v>39985</v>
      </c>
      <c r="V589" s="39" t="s">
        <v>750</v>
      </c>
      <c r="W589" s="57" t="s">
        <v>780</v>
      </c>
      <c r="X589" s="12" t="s">
        <v>24</v>
      </c>
      <c r="Y589" s="11" t="s">
        <v>14</v>
      </c>
      <c r="Z589" s="11">
        <v>350112</v>
      </c>
      <c r="AA589" s="11">
        <v>13</v>
      </c>
      <c r="AB589" s="11" t="s">
        <v>762</v>
      </c>
      <c r="AC589" s="11">
        <v>17</v>
      </c>
      <c r="AD589" s="11">
        <v>13</v>
      </c>
      <c r="AE589" s="11"/>
      <c r="AF589" s="18"/>
    </row>
    <row r="590" spans="1:32" ht="34.5" customHeight="1" thickBot="1">
      <c r="A590">
        <v>576</v>
      </c>
      <c r="B590" s="71">
        <v>4</v>
      </c>
      <c r="C590" s="74">
        <v>7</v>
      </c>
      <c r="D590" s="81" t="s">
        <v>0</v>
      </c>
      <c r="E590" s="73">
        <v>8</v>
      </c>
      <c r="F590" s="81" t="s">
        <v>0</v>
      </c>
      <c r="G590" s="74">
        <v>7</v>
      </c>
      <c r="H590" s="71">
        <v>5</v>
      </c>
      <c r="I590" s="74">
        <v>9</v>
      </c>
      <c r="J590" s="72">
        <v>6</v>
      </c>
      <c r="T590" s="34" t="str">
        <f>IF(COUNTIF(B590:S590,"&gt;0")=18,SUM(B590:S590),"")</f>
        <v/>
      </c>
      <c r="U590" s="100">
        <v>39985</v>
      </c>
      <c r="V590" s="39" t="s">
        <v>750</v>
      </c>
      <c r="W590" s="57" t="s">
        <v>780</v>
      </c>
      <c r="X590" s="10" t="s">
        <v>763</v>
      </c>
      <c r="Y590" s="9" t="s">
        <v>764</v>
      </c>
      <c r="Z590" s="9">
        <v>720166</v>
      </c>
      <c r="AA590" s="9">
        <v>54</v>
      </c>
      <c r="AB590" s="9" t="s">
        <v>33</v>
      </c>
      <c r="AC590" s="9">
        <v>17</v>
      </c>
      <c r="AD590" s="9">
        <v>54</v>
      </c>
      <c r="AE590" s="9"/>
      <c r="AF590" s="20"/>
    </row>
    <row r="591" spans="1:32" ht="34.5" customHeight="1" thickBot="1">
      <c r="A591">
        <v>577</v>
      </c>
      <c r="B591" s="71">
        <v>4</v>
      </c>
      <c r="C591" s="75">
        <v>3</v>
      </c>
      <c r="D591" s="74">
        <v>8</v>
      </c>
      <c r="E591" s="71">
        <v>6</v>
      </c>
      <c r="F591" s="75">
        <v>4</v>
      </c>
      <c r="G591" s="74">
        <v>7</v>
      </c>
      <c r="H591" s="72">
        <v>6</v>
      </c>
      <c r="I591" s="72">
        <v>5</v>
      </c>
      <c r="J591" s="71">
        <v>5</v>
      </c>
      <c r="T591" s="34" t="str">
        <f>IF(COUNTIF(B591:S591,"&gt;0")=18,SUM(B591:S591),"")</f>
        <v/>
      </c>
      <c r="U591" s="100">
        <v>39985</v>
      </c>
      <c r="V591" s="39" t="s">
        <v>750</v>
      </c>
      <c r="W591" s="53">
        <v>12</v>
      </c>
      <c r="X591" s="12" t="s">
        <v>22</v>
      </c>
      <c r="Y591" s="11" t="s">
        <v>14</v>
      </c>
      <c r="Z591" s="11">
        <v>350779</v>
      </c>
      <c r="AA591" s="11">
        <v>21.8</v>
      </c>
      <c r="AB591" s="11" t="s">
        <v>765</v>
      </c>
      <c r="AC591" s="11">
        <v>16</v>
      </c>
      <c r="AD591" s="11">
        <v>21.8</v>
      </c>
      <c r="AE591" s="11"/>
      <c r="AF591" s="18"/>
    </row>
    <row r="592" spans="1:32" ht="34.5" customHeight="1" thickBot="1">
      <c r="A592">
        <v>578</v>
      </c>
      <c r="B592" s="71">
        <v>4</v>
      </c>
      <c r="C592" s="71">
        <v>4</v>
      </c>
      <c r="D592" s="72">
        <v>6</v>
      </c>
      <c r="E592" s="75">
        <v>5</v>
      </c>
      <c r="F592" s="71">
        <v>5</v>
      </c>
      <c r="G592" s="71">
        <v>4</v>
      </c>
      <c r="H592" s="72">
        <v>6</v>
      </c>
      <c r="I592" s="72">
        <v>5</v>
      </c>
      <c r="J592" s="72">
        <v>6</v>
      </c>
      <c r="T592" s="34" t="str">
        <f>IF(COUNTIF(B592:S592,"&gt;0")=18,SUM(B592:S592),"")</f>
        <v/>
      </c>
      <c r="U592" s="100">
        <v>39985</v>
      </c>
      <c r="V592" s="39" t="s">
        <v>750</v>
      </c>
      <c r="W592" s="54">
        <v>13</v>
      </c>
      <c r="X592" s="10" t="s">
        <v>20</v>
      </c>
      <c r="Y592" s="9" t="s">
        <v>14</v>
      </c>
      <c r="Z592" s="9">
        <v>350771</v>
      </c>
      <c r="AA592" s="9">
        <v>19.100000000000001</v>
      </c>
      <c r="AB592" s="9" t="s">
        <v>766</v>
      </c>
      <c r="AC592" s="9">
        <v>16</v>
      </c>
      <c r="AD592" s="9">
        <v>19.100000000000001</v>
      </c>
      <c r="AE592" s="9"/>
      <c r="AF592" s="20"/>
    </row>
    <row r="593" spans="1:32" ht="34.5" customHeight="1" thickBot="1">
      <c r="A593">
        <v>579</v>
      </c>
      <c r="B593" s="73">
        <v>6</v>
      </c>
      <c r="C593" s="75">
        <v>3</v>
      </c>
      <c r="D593" s="81" t="s">
        <v>0</v>
      </c>
      <c r="E593" s="74">
        <v>10</v>
      </c>
      <c r="F593" s="72">
        <v>6</v>
      </c>
      <c r="G593" s="81" t="s">
        <v>0</v>
      </c>
      <c r="H593" s="72">
        <v>6</v>
      </c>
      <c r="I593" s="74">
        <v>7</v>
      </c>
      <c r="J593" s="74">
        <v>8</v>
      </c>
      <c r="T593" s="34" t="str">
        <f>IF(COUNTIF(B593:S593,"&gt;0")=18,SUM(B593:S593),"")</f>
        <v/>
      </c>
      <c r="U593" s="100">
        <v>39985</v>
      </c>
      <c r="V593" s="39" t="s">
        <v>750</v>
      </c>
      <c r="W593" s="53">
        <v>14</v>
      </c>
      <c r="X593" s="12" t="s">
        <v>173</v>
      </c>
      <c r="Y593" s="11" t="s">
        <v>14</v>
      </c>
      <c r="Z593" s="11">
        <v>350191</v>
      </c>
      <c r="AA593" s="11">
        <v>53</v>
      </c>
      <c r="AB593" s="11" t="s">
        <v>105</v>
      </c>
      <c r="AC593" s="11">
        <v>16</v>
      </c>
      <c r="AD593" s="11">
        <v>53</v>
      </c>
      <c r="AE593" s="11"/>
      <c r="AF593" s="18"/>
    </row>
    <row r="594" spans="1:32" ht="34.5" customHeight="1" thickBot="1">
      <c r="A594">
        <v>580</v>
      </c>
      <c r="B594" s="71">
        <v>4</v>
      </c>
      <c r="C594" s="71">
        <v>4</v>
      </c>
      <c r="D594" s="72">
        <v>6</v>
      </c>
      <c r="E594" s="73">
        <v>8</v>
      </c>
      <c r="F594" s="71">
        <v>5</v>
      </c>
      <c r="G594" s="72">
        <v>5</v>
      </c>
      <c r="H594" s="72">
        <v>6</v>
      </c>
      <c r="I594" s="74">
        <v>7</v>
      </c>
      <c r="J594" s="71">
        <v>5</v>
      </c>
      <c r="T594" s="34" t="str">
        <f>IF(COUNTIF(B594:S594,"&gt;0")=18,SUM(B594:S594),"")</f>
        <v/>
      </c>
      <c r="U594" s="100">
        <v>39985</v>
      </c>
      <c r="V594" s="39" t="s">
        <v>750</v>
      </c>
      <c r="W594" s="54">
        <v>15</v>
      </c>
      <c r="X594" s="10" t="s">
        <v>767</v>
      </c>
      <c r="Y594" s="9" t="s">
        <v>92</v>
      </c>
      <c r="Z594" s="9">
        <v>611153</v>
      </c>
      <c r="AA594" s="9">
        <v>28.5</v>
      </c>
      <c r="AB594" s="9" t="s">
        <v>768</v>
      </c>
      <c r="AC594" s="9">
        <v>16</v>
      </c>
      <c r="AD594" s="9">
        <v>28.5</v>
      </c>
      <c r="AE594" s="9"/>
      <c r="AF594" s="20"/>
    </row>
    <row r="595" spans="1:32" ht="34.5" customHeight="1" thickBot="1">
      <c r="A595">
        <v>581</v>
      </c>
      <c r="B595" s="73">
        <v>6</v>
      </c>
      <c r="C595" s="81" t="s">
        <v>0</v>
      </c>
      <c r="D595" s="81" t="s">
        <v>0</v>
      </c>
      <c r="E595" s="72">
        <v>7</v>
      </c>
      <c r="F595" s="75">
        <v>4</v>
      </c>
      <c r="G595" s="71">
        <v>4</v>
      </c>
      <c r="H595" s="71">
        <v>5</v>
      </c>
      <c r="I595" s="71">
        <v>4</v>
      </c>
      <c r="J595" s="74">
        <v>9</v>
      </c>
      <c r="T595" s="34" t="str">
        <f>IF(COUNTIF(B595:S595,"&gt;0")=18,SUM(B595:S595),"")</f>
        <v/>
      </c>
      <c r="U595" s="100">
        <v>39985</v>
      </c>
      <c r="V595" s="39" t="s">
        <v>750</v>
      </c>
      <c r="W595" s="53">
        <v>16</v>
      </c>
      <c r="X595" s="12" t="s">
        <v>101</v>
      </c>
      <c r="Y595" s="11" t="s">
        <v>14</v>
      </c>
      <c r="Z595" s="11">
        <v>350443</v>
      </c>
      <c r="AA595" s="11">
        <v>31.8</v>
      </c>
      <c r="AB595" s="11" t="s">
        <v>769</v>
      </c>
      <c r="AC595" s="11">
        <v>15</v>
      </c>
      <c r="AD595" s="11">
        <v>31.8</v>
      </c>
      <c r="AE595" s="11"/>
      <c r="AF595" s="18"/>
    </row>
    <row r="596" spans="1:32" ht="34.5" customHeight="1" thickBot="1">
      <c r="A596">
        <v>582</v>
      </c>
      <c r="B596" s="81" t="s">
        <v>0</v>
      </c>
      <c r="C596" s="75">
        <v>3</v>
      </c>
      <c r="D596" s="73">
        <v>7</v>
      </c>
      <c r="E596" s="72">
        <v>7</v>
      </c>
      <c r="F596" s="75">
        <v>4</v>
      </c>
      <c r="G596" s="75">
        <v>3</v>
      </c>
      <c r="H596" s="71">
        <v>5</v>
      </c>
      <c r="I596" s="72">
        <v>5</v>
      </c>
      <c r="J596" s="72">
        <v>6</v>
      </c>
      <c r="T596" s="34" t="str">
        <f>IF(COUNTIF(B596:S596,"&gt;0")=18,SUM(B596:S596),"")</f>
        <v/>
      </c>
      <c r="U596" s="100">
        <v>39985</v>
      </c>
      <c r="V596" s="39" t="s">
        <v>750</v>
      </c>
      <c r="W596" s="54">
        <v>17</v>
      </c>
      <c r="X596" s="10" t="s">
        <v>13</v>
      </c>
      <c r="Y596" s="9" t="s">
        <v>14</v>
      </c>
      <c r="Z596" s="9">
        <v>350775</v>
      </c>
      <c r="AA596" s="9">
        <v>18.899999999999999</v>
      </c>
      <c r="AB596" s="9" t="s">
        <v>769</v>
      </c>
      <c r="AC596" s="9">
        <v>15</v>
      </c>
      <c r="AD596" s="9">
        <v>19</v>
      </c>
      <c r="AE596" s="9"/>
      <c r="AF596" s="20"/>
    </row>
    <row r="597" spans="1:32" ht="34.5" customHeight="1" thickBot="1">
      <c r="A597">
        <v>583</v>
      </c>
      <c r="B597" s="72">
        <v>5</v>
      </c>
      <c r="C597" s="73">
        <v>6</v>
      </c>
      <c r="D597" s="81" t="s">
        <v>0</v>
      </c>
      <c r="E597" s="74">
        <v>9</v>
      </c>
      <c r="F597" s="73">
        <v>7</v>
      </c>
      <c r="G597" s="73">
        <v>6</v>
      </c>
      <c r="H597" s="73">
        <v>7</v>
      </c>
      <c r="I597" s="73">
        <v>6</v>
      </c>
      <c r="J597" s="71">
        <v>5</v>
      </c>
      <c r="T597" s="34" t="str">
        <f>IF(COUNTIF(B597:S597,"&gt;0")=18,SUM(B597:S597),"")</f>
        <v/>
      </c>
      <c r="U597" s="100">
        <v>39985</v>
      </c>
      <c r="V597" s="39" t="s">
        <v>750</v>
      </c>
      <c r="W597" s="53">
        <v>18</v>
      </c>
      <c r="X597" s="12" t="s">
        <v>158</v>
      </c>
      <c r="Y597" s="11" t="s">
        <v>14</v>
      </c>
      <c r="Z597" s="11">
        <v>350301</v>
      </c>
      <c r="AA597" s="11">
        <v>46</v>
      </c>
      <c r="AB597" s="11" t="s">
        <v>769</v>
      </c>
      <c r="AC597" s="11">
        <v>15</v>
      </c>
      <c r="AD597" s="11">
        <v>46</v>
      </c>
      <c r="AE597" s="11"/>
      <c r="AF597" s="18"/>
    </row>
    <row r="598" spans="1:32" ht="34.5" customHeight="1" thickBot="1">
      <c r="A598">
        <v>584</v>
      </c>
      <c r="B598" s="71">
        <v>4</v>
      </c>
      <c r="C598" s="72">
        <v>5</v>
      </c>
      <c r="D598" s="74">
        <v>9</v>
      </c>
      <c r="E598" s="74">
        <v>9</v>
      </c>
      <c r="F598" s="71">
        <v>5</v>
      </c>
      <c r="G598" s="72">
        <v>5</v>
      </c>
      <c r="H598" s="72">
        <v>6</v>
      </c>
      <c r="I598" s="73">
        <v>6</v>
      </c>
      <c r="J598" s="75">
        <v>4</v>
      </c>
      <c r="T598" s="34" t="str">
        <f>IF(COUNTIF(B598:S598,"&gt;0")=18,SUM(B598:S598),"")</f>
        <v/>
      </c>
      <c r="U598" s="100">
        <v>39985</v>
      </c>
      <c r="V598" s="39" t="s">
        <v>750</v>
      </c>
      <c r="W598" s="54">
        <v>19</v>
      </c>
      <c r="X598" s="10" t="s">
        <v>137</v>
      </c>
      <c r="Y598" s="9" t="s">
        <v>14</v>
      </c>
      <c r="Z598" s="9">
        <v>350574</v>
      </c>
      <c r="AA598" s="9">
        <v>30</v>
      </c>
      <c r="AB598" s="9" t="s">
        <v>770</v>
      </c>
      <c r="AC598" s="9">
        <v>15</v>
      </c>
      <c r="AD598" s="9">
        <v>30</v>
      </c>
      <c r="AE598" s="9"/>
      <c r="AF598" s="20"/>
    </row>
    <row r="599" spans="1:32" ht="34.5" customHeight="1" thickBot="1">
      <c r="A599">
        <v>585</v>
      </c>
      <c r="B599" s="72">
        <v>5</v>
      </c>
      <c r="C599" s="72">
        <v>5</v>
      </c>
      <c r="D599" s="74">
        <v>10</v>
      </c>
      <c r="E599" s="71">
        <v>6</v>
      </c>
      <c r="F599" s="74">
        <v>10</v>
      </c>
      <c r="G599" s="72">
        <v>5</v>
      </c>
      <c r="H599" s="73">
        <v>7</v>
      </c>
      <c r="I599" s="73">
        <v>6</v>
      </c>
      <c r="J599" s="71">
        <v>5</v>
      </c>
      <c r="T599" s="34" t="str">
        <f>IF(COUNTIF(B599:S599,"&gt;0")=18,SUM(B599:S599),"")</f>
        <v/>
      </c>
      <c r="U599" s="100">
        <v>39985</v>
      </c>
      <c r="V599" s="39" t="s">
        <v>750</v>
      </c>
      <c r="W599" s="53">
        <v>20</v>
      </c>
      <c r="X599" s="12" t="s">
        <v>771</v>
      </c>
      <c r="Y599" s="11" t="s">
        <v>240</v>
      </c>
      <c r="Z599" s="11">
        <v>410841</v>
      </c>
      <c r="AA599" s="11">
        <v>35.200000000000003</v>
      </c>
      <c r="AB599" s="11" t="s">
        <v>772</v>
      </c>
      <c r="AC599" s="11">
        <v>15</v>
      </c>
      <c r="AD599" s="11">
        <v>35.200000000000003</v>
      </c>
      <c r="AE599" s="11"/>
      <c r="AF599" s="18"/>
    </row>
    <row r="600" spans="1:32" ht="34.5" customHeight="1" thickBot="1">
      <c r="A600">
        <v>586</v>
      </c>
      <c r="B600" s="73">
        <v>6</v>
      </c>
      <c r="C600" s="81" t="s">
        <v>0</v>
      </c>
      <c r="D600" s="74">
        <v>9</v>
      </c>
      <c r="E600" s="72">
        <v>7</v>
      </c>
      <c r="F600" s="71">
        <v>5</v>
      </c>
      <c r="G600" s="71">
        <v>4</v>
      </c>
      <c r="H600" s="71">
        <v>5</v>
      </c>
      <c r="I600" s="73">
        <v>6</v>
      </c>
      <c r="J600" s="73">
        <v>7</v>
      </c>
      <c r="T600" s="34" t="str">
        <f>IF(COUNTIF(B600:S600,"&gt;0")=18,SUM(B600:S600),"")</f>
        <v/>
      </c>
      <c r="U600" s="100">
        <v>39985</v>
      </c>
      <c r="V600" s="39" t="s">
        <v>750</v>
      </c>
      <c r="W600" s="54">
        <v>21</v>
      </c>
      <c r="X600" s="10" t="s">
        <v>773</v>
      </c>
      <c r="Y600" s="9" t="s">
        <v>128</v>
      </c>
      <c r="Z600" s="9">
        <v>540205</v>
      </c>
      <c r="AA600" s="9">
        <v>33.5</v>
      </c>
      <c r="AB600" s="9" t="s">
        <v>107</v>
      </c>
      <c r="AC600" s="9">
        <v>14</v>
      </c>
      <c r="AD600" s="9">
        <v>33.700000000000003</v>
      </c>
      <c r="AE600" s="9"/>
      <c r="AF600" s="20"/>
    </row>
    <row r="601" spans="1:32" ht="34.5" customHeight="1" thickBot="1">
      <c r="A601">
        <v>587</v>
      </c>
      <c r="B601" s="72">
        <v>5</v>
      </c>
      <c r="C601" s="72">
        <v>5</v>
      </c>
      <c r="D601" s="74">
        <v>11</v>
      </c>
      <c r="E601" s="73">
        <v>8</v>
      </c>
      <c r="F601" s="73">
        <v>7</v>
      </c>
      <c r="G601" s="73">
        <v>6</v>
      </c>
      <c r="H601" s="72">
        <v>6</v>
      </c>
      <c r="I601" s="72">
        <v>5</v>
      </c>
      <c r="J601" s="72">
        <v>6</v>
      </c>
      <c r="T601" s="34" t="str">
        <f>IF(COUNTIF(B601:S601,"&gt;0")=18,SUM(B601:S601),"")</f>
        <v/>
      </c>
      <c r="U601" s="100">
        <v>39985</v>
      </c>
      <c r="V601" s="39" t="s">
        <v>750</v>
      </c>
      <c r="W601" s="53">
        <v>22</v>
      </c>
      <c r="X601" s="12" t="s">
        <v>506</v>
      </c>
      <c r="Y601" s="11" t="s">
        <v>14</v>
      </c>
      <c r="Z601" s="11">
        <v>350445</v>
      </c>
      <c r="AA601" s="11">
        <v>34.9</v>
      </c>
      <c r="AB601" s="11" t="s">
        <v>774</v>
      </c>
      <c r="AC601" s="11">
        <v>14</v>
      </c>
      <c r="AD601" s="11">
        <v>35.1</v>
      </c>
      <c r="AE601" s="11"/>
      <c r="AF601" s="18"/>
    </row>
    <row r="602" spans="1:32" ht="34.5" customHeight="1" thickBot="1">
      <c r="A602">
        <v>588</v>
      </c>
      <c r="B602" s="71">
        <v>4</v>
      </c>
      <c r="C602" s="71">
        <v>4</v>
      </c>
      <c r="D602" s="72">
        <v>6</v>
      </c>
      <c r="E602" s="71">
        <v>6</v>
      </c>
      <c r="F602" s="72">
        <v>6</v>
      </c>
      <c r="G602" s="73">
        <v>6</v>
      </c>
      <c r="H602" s="75">
        <v>4</v>
      </c>
      <c r="I602" s="74">
        <v>7</v>
      </c>
      <c r="J602" s="72">
        <v>6</v>
      </c>
      <c r="T602" s="34" t="str">
        <f>IF(COUNTIF(B602:S602,"&gt;0")=18,SUM(B602:S602),"")</f>
        <v/>
      </c>
      <c r="U602" s="100">
        <v>39985</v>
      </c>
      <c r="V602" s="39" t="s">
        <v>750</v>
      </c>
      <c r="W602" s="54">
        <v>23</v>
      </c>
      <c r="X602" s="10" t="s">
        <v>68</v>
      </c>
      <c r="Y602" s="9" t="s">
        <v>14</v>
      </c>
      <c r="Z602" s="9">
        <v>350600</v>
      </c>
      <c r="AA602" s="9">
        <v>21.6</v>
      </c>
      <c r="AB602" s="9" t="s">
        <v>775</v>
      </c>
      <c r="AC602" s="9">
        <v>14</v>
      </c>
      <c r="AD602" s="9">
        <v>21.7</v>
      </c>
      <c r="AE602" s="9"/>
      <c r="AF602" s="20"/>
    </row>
    <row r="603" spans="1:32" ht="34.5" customHeight="1" thickBot="1">
      <c r="A603">
        <v>589</v>
      </c>
      <c r="B603" s="72">
        <v>5</v>
      </c>
      <c r="C603" s="73">
        <v>6</v>
      </c>
      <c r="D603" s="73">
        <v>7</v>
      </c>
      <c r="E603" s="72">
        <v>7</v>
      </c>
      <c r="F603" s="71">
        <v>5</v>
      </c>
      <c r="G603" s="75">
        <v>3</v>
      </c>
      <c r="H603" s="71">
        <v>5</v>
      </c>
      <c r="I603" s="72">
        <v>5</v>
      </c>
      <c r="J603" s="75">
        <v>4</v>
      </c>
      <c r="T603" s="34" t="str">
        <f>IF(COUNTIF(B603:S603,"&gt;0")=18,SUM(B603:S603),"")</f>
        <v/>
      </c>
      <c r="U603" s="100">
        <v>39985</v>
      </c>
      <c r="V603" s="39" t="s">
        <v>750</v>
      </c>
      <c r="W603" s="53">
        <v>24</v>
      </c>
      <c r="X603" s="12" t="s">
        <v>776</v>
      </c>
      <c r="Y603" s="11" t="s">
        <v>92</v>
      </c>
      <c r="Z603" s="11">
        <v>610793</v>
      </c>
      <c r="AA603" s="11">
        <v>15.5</v>
      </c>
      <c r="AB603" s="48">
        <v>17502</v>
      </c>
      <c r="AC603" s="11">
        <v>12</v>
      </c>
      <c r="AD603" s="11">
        <v>15.6</v>
      </c>
      <c r="AE603" s="11"/>
      <c r="AF603" s="18"/>
    </row>
    <row r="604" spans="1:32" ht="34.5" customHeight="1" thickBot="1">
      <c r="A604">
        <v>590</v>
      </c>
      <c r="B604" s="72">
        <v>5</v>
      </c>
      <c r="C604" s="71">
        <v>4</v>
      </c>
      <c r="D604" s="74">
        <v>8</v>
      </c>
      <c r="E604" s="75">
        <v>5</v>
      </c>
      <c r="F604" s="74">
        <v>8</v>
      </c>
      <c r="G604" s="72">
        <v>5</v>
      </c>
      <c r="H604" s="75">
        <v>4</v>
      </c>
      <c r="I604" s="74">
        <v>7</v>
      </c>
      <c r="J604" s="72">
        <v>6</v>
      </c>
      <c r="T604" s="34" t="str">
        <f>IF(COUNTIF(B604:S604,"&gt;0")=18,SUM(B604:S604),"")</f>
        <v/>
      </c>
      <c r="U604" s="100">
        <v>39985</v>
      </c>
      <c r="V604" s="39" t="s">
        <v>750</v>
      </c>
      <c r="W604" s="54">
        <v>25</v>
      </c>
      <c r="X604" s="10" t="s">
        <v>169</v>
      </c>
      <c r="Y604" s="9" t="s">
        <v>14</v>
      </c>
      <c r="Z604" s="9">
        <v>350121</v>
      </c>
      <c r="AA604" s="9">
        <v>19.3</v>
      </c>
      <c r="AB604" s="36">
        <v>19329</v>
      </c>
      <c r="AC604" s="9">
        <v>12</v>
      </c>
      <c r="AD604" s="9">
        <v>19.399999999999999</v>
      </c>
      <c r="AE604" s="9"/>
      <c r="AF604" s="20"/>
    </row>
    <row r="605" spans="1:32" ht="34.5" customHeight="1" thickBot="1">
      <c r="A605">
        <v>591</v>
      </c>
      <c r="B605" s="72">
        <v>5</v>
      </c>
      <c r="C605" s="74">
        <v>7</v>
      </c>
      <c r="D605" s="74">
        <v>8</v>
      </c>
      <c r="E605" s="74">
        <v>9</v>
      </c>
      <c r="F605" s="72">
        <v>6</v>
      </c>
      <c r="G605" s="73">
        <v>6</v>
      </c>
      <c r="H605" s="74">
        <v>9</v>
      </c>
      <c r="I605" s="72">
        <v>5</v>
      </c>
      <c r="J605" s="75">
        <v>4</v>
      </c>
      <c r="T605" s="34" t="str">
        <f>IF(COUNTIF(B605:S605,"&gt;0")=18,SUM(B605:S605),"")</f>
        <v/>
      </c>
      <c r="U605" s="100">
        <v>39985</v>
      </c>
      <c r="V605" s="39" t="s">
        <v>750</v>
      </c>
      <c r="W605" s="53">
        <v>26</v>
      </c>
      <c r="X605" s="12" t="s">
        <v>64</v>
      </c>
      <c r="Y605" s="11" t="s">
        <v>14</v>
      </c>
      <c r="Z605" s="11">
        <v>350436</v>
      </c>
      <c r="AA605" s="11">
        <v>33.799999999999997</v>
      </c>
      <c r="AB605" s="48">
        <v>21855</v>
      </c>
      <c r="AC605" s="11">
        <v>11</v>
      </c>
      <c r="AD605" s="11">
        <v>34</v>
      </c>
      <c r="AE605" s="11"/>
      <c r="AF605" s="18"/>
    </row>
    <row r="606" spans="1:32" ht="34.5" customHeight="1" thickBot="1">
      <c r="A606">
        <v>592</v>
      </c>
      <c r="B606" s="81" t="s">
        <v>0</v>
      </c>
      <c r="C606" s="73">
        <v>6</v>
      </c>
      <c r="D606" s="81" t="s">
        <v>0</v>
      </c>
      <c r="E606" s="74">
        <v>10</v>
      </c>
      <c r="F606" s="72">
        <v>6</v>
      </c>
      <c r="G606" s="73">
        <v>6</v>
      </c>
      <c r="H606" s="81" t="s">
        <v>0</v>
      </c>
      <c r="I606" s="74">
        <v>7</v>
      </c>
      <c r="J606" s="73">
        <v>7</v>
      </c>
      <c r="T606" s="34" t="str">
        <f>IF(COUNTIF(B606:S606,"&gt;0")=18,SUM(B606:S606),"")</f>
        <v/>
      </c>
      <c r="U606" s="100">
        <v>39985</v>
      </c>
      <c r="V606" s="39" t="s">
        <v>750</v>
      </c>
      <c r="W606" s="54">
        <v>27</v>
      </c>
      <c r="X606" s="10" t="s">
        <v>267</v>
      </c>
      <c r="Y606" s="9" t="s">
        <v>14</v>
      </c>
      <c r="Z606" s="9">
        <v>350801</v>
      </c>
      <c r="AA606" s="9">
        <v>54</v>
      </c>
      <c r="AB606" s="9" t="s">
        <v>777</v>
      </c>
      <c r="AC606" s="9">
        <v>11</v>
      </c>
      <c r="AD606" s="9">
        <v>54</v>
      </c>
      <c r="AE606" s="9"/>
      <c r="AF606" s="20"/>
    </row>
    <row r="607" spans="1:32" ht="34.5" customHeight="1" thickBot="1">
      <c r="A607">
        <v>593</v>
      </c>
      <c r="B607" s="72">
        <v>5</v>
      </c>
      <c r="C607" s="72">
        <v>5</v>
      </c>
      <c r="D607" s="74">
        <v>8</v>
      </c>
      <c r="E607" s="73">
        <v>8</v>
      </c>
      <c r="F607" s="71">
        <v>5</v>
      </c>
      <c r="G607" s="71">
        <v>4</v>
      </c>
      <c r="H607" s="71">
        <v>5</v>
      </c>
      <c r="I607" s="73">
        <v>6</v>
      </c>
      <c r="J607" s="72">
        <v>6</v>
      </c>
      <c r="T607" s="34" t="str">
        <f>IF(COUNTIF(B607:S607,"&gt;0")=18,SUM(B607:S607),"")</f>
        <v/>
      </c>
      <c r="U607" s="100">
        <v>39985</v>
      </c>
      <c r="V607" s="39" t="s">
        <v>750</v>
      </c>
      <c r="W607" s="53">
        <v>28</v>
      </c>
      <c r="X607" s="12" t="s">
        <v>778</v>
      </c>
      <c r="Y607" s="11" t="s">
        <v>135</v>
      </c>
      <c r="Z607" s="11">
        <v>760312</v>
      </c>
      <c r="AA607" s="11">
        <v>20.9</v>
      </c>
      <c r="AB607" s="48">
        <v>19299</v>
      </c>
      <c r="AC607" s="11">
        <v>11</v>
      </c>
      <c r="AD607" s="11">
        <v>21</v>
      </c>
      <c r="AE607" s="11"/>
      <c r="AF607" s="18"/>
    </row>
    <row r="608" spans="1:32" ht="34.5" customHeight="1" thickBot="1">
      <c r="A608">
        <v>594</v>
      </c>
      <c r="B608" s="71">
        <v>4</v>
      </c>
      <c r="C608" s="72">
        <v>5</v>
      </c>
      <c r="D608" s="74">
        <v>9</v>
      </c>
      <c r="E608" s="71">
        <v>6</v>
      </c>
      <c r="F608" s="73">
        <v>7</v>
      </c>
      <c r="G608" s="74">
        <v>7</v>
      </c>
      <c r="H608" s="71">
        <v>5</v>
      </c>
      <c r="I608" s="72">
        <v>5</v>
      </c>
      <c r="J608" s="72">
        <v>6</v>
      </c>
      <c r="T608" s="34" t="str">
        <f>IF(COUNTIF(B608:S608,"&gt;0")=18,SUM(B608:S608),"")</f>
        <v/>
      </c>
      <c r="U608" s="100">
        <v>39985</v>
      </c>
      <c r="V608" s="39" t="s">
        <v>750</v>
      </c>
      <c r="W608" s="55">
        <v>29</v>
      </c>
      <c r="X608" s="21" t="s">
        <v>59</v>
      </c>
      <c r="Y608" s="22" t="s">
        <v>14</v>
      </c>
      <c r="Z608" s="22">
        <v>350273</v>
      </c>
      <c r="AA608" s="22">
        <v>17.7</v>
      </c>
      <c r="AB608" s="49">
        <v>19968</v>
      </c>
      <c r="AC608" s="22">
        <v>9</v>
      </c>
      <c r="AD608" s="22">
        <v>17.8</v>
      </c>
      <c r="AE608" s="22"/>
      <c r="AF608" s="23"/>
    </row>
    <row r="609" spans="1:32" ht="34.5" customHeight="1" thickBot="1">
      <c r="A609">
        <v>595</v>
      </c>
      <c r="B609" s="71">
        <v>4</v>
      </c>
      <c r="C609" s="75">
        <v>3</v>
      </c>
      <c r="D609" s="71">
        <v>5</v>
      </c>
      <c r="E609" s="71">
        <v>6</v>
      </c>
      <c r="F609" s="75">
        <v>4</v>
      </c>
      <c r="G609" s="72">
        <v>5</v>
      </c>
      <c r="H609" s="71">
        <v>5</v>
      </c>
      <c r="I609" s="71">
        <v>4</v>
      </c>
      <c r="J609" s="75">
        <v>4</v>
      </c>
      <c r="T609" s="34" t="str">
        <f>IF(COUNTIF(B609:S609,"&gt;0")=18,SUM(B609:S609),"")</f>
        <v/>
      </c>
      <c r="U609" s="100">
        <v>39988</v>
      </c>
      <c r="V609" s="39" t="s">
        <v>508</v>
      </c>
      <c r="W609" s="13">
        <v>1</v>
      </c>
      <c r="X609" s="14" t="s">
        <v>20</v>
      </c>
      <c r="Y609" s="15" t="s">
        <v>14</v>
      </c>
      <c r="Z609" s="15">
        <v>350771</v>
      </c>
      <c r="AA609" s="15">
        <v>19.100000000000001</v>
      </c>
      <c r="AB609" s="15" t="s">
        <v>781</v>
      </c>
      <c r="AC609" s="15">
        <v>21</v>
      </c>
      <c r="AD609" s="15">
        <v>18</v>
      </c>
      <c r="AE609" s="15"/>
      <c r="AF609" s="16"/>
    </row>
    <row r="610" spans="1:32" ht="34.5" customHeight="1" thickBot="1">
      <c r="A610">
        <v>596</v>
      </c>
      <c r="B610" s="73">
        <v>6</v>
      </c>
      <c r="C610" s="75">
        <v>3</v>
      </c>
      <c r="D610" s="74">
        <v>8</v>
      </c>
      <c r="E610" s="71">
        <v>6</v>
      </c>
      <c r="F610" s="71">
        <v>5</v>
      </c>
      <c r="G610" s="71">
        <v>4</v>
      </c>
      <c r="H610" s="71">
        <v>5</v>
      </c>
      <c r="I610" s="72">
        <v>5</v>
      </c>
      <c r="J610" s="71">
        <v>5</v>
      </c>
      <c r="T610" s="34" t="str">
        <f>IF(COUNTIF(B610:S610,"&gt;0")=18,SUM(B610:S610),"")</f>
        <v/>
      </c>
      <c r="U610" s="100">
        <v>39988</v>
      </c>
      <c r="V610" s="39" t="s">
        <v>508</v>
      </c>
      <c r="W610" s="17">
        <v>2</v>
      </c>
      <c r="X610" s="12" t="s">
        <v>782</v>
      </c>
      <c r="Y610" s="11" t="s">
        <v>217</v>
      </c>
      <c r="Z610" s="11">
        <v>1240105</v>
      </c>
      <c r="AA610" s="11">
        <v>30.6</v>
      </c>
      <c r="AB610" s="11" t="s">
        <v>783</v>
      </c>
      <c r="AC610" s="11">
        <v>19</v>
      </c>
      <c r="AD610" s="11">
        <v>30.1</v>
      </c>
      <c r="AE610" s="11"/>
      <c r="AF610" s="18"/>
    </row>
    <row r="611" spans="1:32" ht="34.5" customHeight="1" thickBot="1">
      <c r="A611">
        <v>597</v>
      </c>
      <c r="B611" s="75">
        <v>3</v>
      </c>
      <c r="C611" s="72">
        <v>5</v>
      </c>
      <c r="D611" s="72">
        <v>6</v>
      </c>
      <c r="E611" s="71">
        <v>6</v>
      </c>
      <c r="F611" s="75">
        <v>4</v>
      </c>
      <c r="G611" s="75">
        <v>3</v>
      </c>
      <c r="H611" s="71">
        <v>5</v>
      </c>
      <c r="I611" s="71">
        <v>4</v>
      </c>
      <c r="J611" s="71">
        <v>5</v>
      </c>
      <c r="T611" s="34" t="str">
        <f>IF(COUNTIF(B611:S611,"&gt;0")=18,SUM(B611:S611),"")</f>
        <v/>
      </c>
      <c r="U611" s="100">
        <v>39988</v>
      </c>
      <c r="V611" s="39" t="s">
        <v>508</v>
      </c>
      <c r="W611" s="19">
        <v>3</v>
      </c>
      <c r="X611" s="10" t="s">
        <v>784</v>
      </c>
      <c r="Y611" s="9" t="s">
        <v>53</v>
      </c>
      <c r="Z611" s="9">
        <v>1210049</v>
      </c>
      <c r="AA611" s="9">
        <v>15</v>
      </c>
      <c r="AB611" s="9" t="s">
        <v>785</v>
      </c>
      <c r="AC611" s="9">
        <v>18</v>
      </c>
      <c r="AD611" s="9">
        <v>15</v>
      </c>
      <c r="AE611" s="9"/>
      <c r="AF611" s="20"/>
    </row>
    <row r="612" spans="1:32" ht="34.5" customHeight="1" thickBot="1">
      <c r="A612">
        <v>598</v>
      </c>
      <c r="B612" s="71">
        <v>4</v>
      </c>
      <c r="C612" s="71">
        <v>4</v>
      </c>
      <c r="D612" s="74">
        <v>9</v>
      </c>
      <c r="E612" s="71">
        <v>6</v>
      </c>
      <c r="F612" s="72">
        <v>6</v>
      </c>
      <c r="G612" s="72">
        <v>5</v>
      </c>
      <c r="H612" s="72">
        <v>6</v>
      </c>
      <c r="I612" s="72">
        <v>5</v>
      </c>
      <c r="J612" s="75">
        <v>4</v>
      </c>
      <c r="T612" s="34" t="str">
        <f>IF(COUNTIF(B612:S612,"&gt;0")=18,SUM(B612:S612),"")</f>
        <v/>
      </c>
      <c r="U612" s="100">
        <v>39988</v>
      </c>
      <c r="V612" s="39" t="s">
        <v>508</v>
      </c>
      <c r="W612" s="17">
        <v>4</v>
      </c>
      <c r="X612" s="12" t="s">
        <v>786</v>
      </c>
      <c r="Y612" s="11" t="s">
        <v>217</v>
      </c>
      <c r="Z612" s="11">
        <v>1240143</v>
      </c>
      <c r="AA612" s="11">
        <v>25.9</v>
      </c>
      <c r="AB612" s="11" t="s">
        <v>787</v>
      </c>
      <c r="AC612" s="11">
        <v>17</v>
      </c>
      <c r="AD612" s="11">
        <v>25.9</v>
      </c>
      <c r="AE612" s="11"/>
      <c r="AF612" s="18"/>
    </row>
    <row r="613" spans="1:32" ht="34.5" customHeight="1" thickBot="1">
      <c r="A613">
        <v>599</v>
      </c>
      <c r="B613" s="72">
        <v>5</v>
      </c>
      <c r="C613" s="71">
        <v>4</v>
      </c>
      <c r="D613" s="72">
        <v>6</v>
      </c>
      <c r="E613" s="71">
        <v>6</v>
      </c>
      <c r="F613" s="71">
        <v>5</v>
      </c>
      <c r="G613" s="71">
        <v>4</v>
      </c>
      <c r="H613" s="71">
        <v>5</v>
      </c>
      <c r="I613" s="71">
        <v>4</v>
      </c>
      <c r="J613" s="71">
        <v>5</v>
      </c>
      <c r="T613" s="34" t="str">
        <f>IF(COUNTIF(B613:S613,"&gt;0")=18,SUM(B613:S613),"")</f>
        <v/>
      </c>
      <c r="U613" s="100">
        <v>39988</v>
      </c>
      <c r="V613" s="39" t="s">
        <v>508</v>
      </c>
      <c r="W613" s="19">
        <v>5</v>
      </c>
      <c r="X613" s="10" t="s">
        <v>44</v>
      </c>
      <c r="Y613" s="9" t="s">
        <v>14</v>
      </c>
      <c r="Z613" s="9">
        <v>350458</v>
      </c>
      <c r="AA613" s="9">
        <v>17.5</v>
      </c>
      <c r="AB613" s="9" t="s">
        <v>513</v>
      </c>
      <c r="AC613" s="9">
        <v>16</v>
      </c>
      <c r="AD613" s="9">
        <v>17.600000000000001</v>
      </c>
      <c r="AE613" s="9"/>
      <c r="AF613" s="20"/>
    </row>
    <row r="614" spans="1:32" ht="34.5" customHeight="1" thickBot="1">
      <c r="A614">
        <v>600</v>
      </c>
      <c r="B614" s="71">
        <v>4</v>
      </c>
      <c r="C614" s="72">
        <v>5</v>
      </c>
      <c r="D614" s="73">
        <v>7</v>
      </c>
      <c r="E614" s="72">
        <v>7</v>
      </c>
      <c r="F614" s="73">
        <v>7</v>
      </c>
      <c r="G614" s="72">
        <v>5</v>
      </c>
      <c r="H614" s="72">
        <v>6</v>
      </c>
      <c r="I614" s="71">
        <v>4</v>
      </c>
      <c r="J614" s="74">
        <v>8</v>
      </c>
      <c r="T614" s="34" t="str">
        <f>IF(COUNTIF(B614:S614,"&gt;0")=18,SUM(B614:S614),"")</f>
        <v/>
      </c>
      <c r="U614" s="100">
        <v>39988</v>
      </c>
      <c r="V614" s="39" t="s">
        <v>508</v>
      </c>
      <c r="W614" s="26">
        <v>6</v>
      </c>
      <c r="X614" s="27" t="s">
        <v>165</v>
      </c>
      <c r="Y614" s="28" t="s">
        <v>166</v>
      </c>
      <c r="Z614" s="28">
        <v>1490019</v>
      </c>
      <c r="AA614" s="28">
        <v>33</v>
      </c>
      <c r="AB614" s="28" t="s">
        <v>788</v>
      </c>
      <c r="AC614" s="28">
        <v>16</v>
      </c>
      <c r="AD614" s="28">
        <v>33</v>
      </c>
      <c r="AE614" s="28"/>
      <c r="AF614" s="31"/>
    </row>
    <row r="615" spans="1:32" ht="34.5" customHeight="1" thickBot="1">
      <c r="A615">
        <v>601</v>
      </c>
      <c r="B615" s="75">
        <v>3</v>
      </c>
      <c r="C615" s="75">
        <v>3</v>
      </c>
      <c r="D615" s="72">
        <v>6</v>
      </c>
      <c r="E615" s="75">
        <v>5</v>
      </c>
      <c r="F615" s="75">
        <v>4</v>
      </c>
      <c r="G615" s="75">
        <v>3</v>
      </c>
      <c r="H615" s="75">
        <v>4</v>
      </c>
      <c r="I615" s="71">
        <v>4</v>
      </c>
      <c r="J615" s="71">
        <v>5</v>
      </c>
      <c r="K615" s="75">
        <v>3</v>
      </c>
      <c r="L615" s="71">
        <v>4</v>
      </c>
      <c r="M615" s="71">
        <v>5</v>
      </c>
      <c r="N615" s="71">
        <v>6</v>
      </c>
      <c r="O615" s="75">
        <v>4</v>
      </c>
      <c r="P615" s="71">
        <v>4</v>
      </c>
      <c r="Q615" s="77">
        <v>3</v>
      </c>
      <c r="R615" s="75">
        <v>3</v>
      </c>
      <c r="S615" s="75">
        <v>4</v>
      </c>
      <c r="T615" s="34">
        <f>IF(COUNTIF(B615:S615,"&gt;0")=18,SUM(B615:S615),"")</f>
        <v>73</v>
      </c>
      <c r="U615" s="100">
        <v>39992</v>
      </c>
      <c r="V615" s="38" t="s">
        <v>789</v>
      </c>
      <c r="W615" s="13">
        <v>1</v>
      </c>
      <c r="X615" s="14" t="s">
        <v>110</v>
      </c>
      <c r="Y615" s="15" t="s">
        <v>14</v>
      </c>
      <c r="Z615" s="15">
        <v>350151</v>
      </c>
      <c r="AA615" s="15">
        <v>7.7</v>
      </c>
      <c r="AB615" s="15" t="s">
        <v>790</v>
      </c>
      <c r="AC615" s="15">
        <v>29</v>
      </c>
      <c r="AD615" s="15">
        <v>7.5</v>
      </c>
      <c r="AE615" s="15"/>
      <c r="AF615" s="16"/>
    </row>
    <row r="616" spans="1:32" ht="34.5" customHeight="1" thickBot="1">
      <c r="A616">
        <v>602</v>
      </c>
      <c r="B616" s="71">
        <v>4</v>
      </c>
      <c r="C616" s="75">
        <v>3</v>
      </c>
      <c r="D616" s="73">
        <v>7</v>
      </c>
      <c r="E616" s="71">
        <v>6</v>
      </c>
      <c r="F616" s="72">
        <v>6</v>
      </c>
      <c r="G616" s="75">
        <v>3</v>
      </c>
      <c r="H616" s="75">
        <v>4</v>
      </c>
      <c r="I616" s="71">
        <v>4</v>
      </c>
      <c r="J616" s="75">
        <v>4</v>
      </c>
      <c r="K616" s="72">
        <v>5</v>
      </c>
      <c r="L616" s="71">
        <v>4</v>
      </c>
      <c r="M616" s="72">
        <v>6</v>
      </c>
      <c r="N616" s="75">
        <v>5</v>
      </c>
      <c r="O616" s="75">
        <v>4</v>
      </c>
      <c r="P616" s="75">
        <v>3</v>
      </c>
      <c r="Q616" s="75">
        <v>4</v>
      </c>
      <c r="R616" s="75">
        <v>3</v>
      </c>
      <c r="S616" s="72">
        <v>6</v>
      </c>
      <c r="T616" s="34">
        <f>IF(COUNTIF(B616:S616,"&gt;0")=18,SUM(B616:S616),"")</f>
        <v>81</v>
      </c>
      <c r="U616" s="100">
        <v>39992</v>
      </c>
      <c r="V616" s="38" t="s">
        <v>789</v>
      </c>
      <c r="W616" s="17">
        <v>2</v>
      </c>
      <c r="X616" s="12" t="s">
        <v>112</v>
      </c>
      <c r="Y616" s="11" t="s">
        <v>14</v>
      </c>
      <c r="Z616" s="11">
        <v>350234</v>
      </c>
      <c r="AA616" s="11">
        <v>12.8</v>
      </c>
      <c r="AB616" s="11" t="s">
        <v>791</v>
      </c>
      <c r="AC616" s="11">
        <v>22</v>
      </c>
      <c r="AD616" s="11">
        <v>12.8</v>
      </c>
      <c r="AE616" s="11"/>
      <c r="AF616" s="18"/>
    </row>
    <row r="617" spans="1:32" ht="34.5" customHeight="1" thickBot="1">
      <c r="A617">
        <v>603</v>
      </c>
      <c r="B617" s="71">
        <v>4</v>
      </c>
      <c r="C617" s="72">
        <v>5</v>
      </c>
      <c r="D617" s="74">
        <v>8</v>
      </c>
      <c r="E617" s="71">
        <v>6</v>
      </c>
      <c r="F617" s="81" t="s">
        <v>0</v>
      </c>
      <c r="G617" s="75">
        <v>3</v>
      </c>
      <c r="H617" s="75">
        <v>4</v>
      </c>
      <c r="I617" s="72">
        <v>5</v>
      </c>
      <c r="J617" s="71">
        <v>5</v>
      </c>
      <c r="K617" s="75">
        <v>3</v>
      </c>
      <c r="L617" s="75">
        <v>3</v>
      </c>
      <c r="M617" s="73">
        <v>7</v>
      </c>
      <c r="N617" s="71">
        <v>6</v>
      </c>
      <c r="O617" s="75">
        <v>4</v>
      </c>
      <c r="P617" s="75">
        <v>3</v>
      </c>
      <c r="Q617" s="75">
        <v>4</v>
      </c>
      <c r="R617" s="71">
        <v>4</v>
      </c>
      <c r="S617" s="71">
        <v>5</v>
      </c>
      <c r="T617" s="34" t="str">
        <f>IF(COUNTIF(B617:S617,"&gt;0")=18,SUM(B617:S617),"")</f>
        <v/>
      </c>
      <c r="U617" s="100">
        <v>39992</v>
      </c>
      <c r="V617" s="38" t="s">
        <v>789</v>
      </c>
      <c r="W617" s="19">
        <v>3</v>
      </c>
      <c r="X617" s="10" t="s">
        <v>16</v>
      </c>
      <c r="Y617" s="9" t="s">
        <v>14</v>
      </c>
      <c r="Z617" s="9">
        <v>350258</v>
      </c>
      <c r="AA617" s="9">
        <v>13</v>
      </c>
      <c r="AB617" s="9" t="s">
        <v>792</v>
      </c>
      <c r="AC617" s="9">
        <v>20</v>
      </c>
      <c r="AD617" s="9">
        <v>13.1</v>
      </c>
      <c r="AE617" s="9"/>
      <c r="AF617" s="20"/>
    </row>
    <row r="618" spans="1:32" ht="34.5" customHeight="1" thickBot="1">
      <c r="A618">
        <v>604</v>
      </c>
      <c r="B618" s="72">
        <v>5</v>
      </c>
      <c r="C618" s="75">
        <v>3</v>
      </c>
      <c r="D618" s="73">
        <v>7</v>
      </c>
      <c r="E618" s="71">
        <v>6</v>
      </c>
      <c r="F618" s="71">
        <v>5</v>
      </c>
      <c r="G618" s="71">
        <v>4</v>
      </c>
      <c r="H618" s="71">
        <v>5</v>
      </c>
      <c r="I618" s="71">
        <v>4</v>
      </c>
      <c r="J618" s="75">
        <v>4</v>
      </c>
      <c r="K618" s="75">
        <v>3</v>
      </c>
      <c r="L618" s="71">
        <v>4</v>
      </c>
      <c r="M618" s="73">
        <v>7</v>
      </c>
      <c r="N618" s="71">
        <v>6</v>
      </c>
      <c r="O618" s="75">
        <v>4</v>
      </c>
      <c r="P618" s="71">
        <v>4</v>
      </c>
      <c r="Q618" s="72">
        <v>6</v>
      </c>
      <c r="R618" s="75">
        <v>3</v>
      </c>
      <c r="S618" s="75">
        <v>4</v>
      </c>
      <c r="T618" s="34">
        <f>IF(COUNTIF(B618:S618,"&gt;0")=18,SUM(B618:S618),"")</f>
        <v>84</v>
      </c>
      <c r="U618" s="100">
        <v>39992</v>
      </c>
      <c r="V618" s="38" t="s">
        <v>789</v>
      </c>
      <c r="W618" s="17">
        <v>4</v>
      </c>
      <c r="X618" s="12" t="s">
        <v>20</v>
      </c>
      <c r="Y618" s="11" t="s">
        <v>14</v>
      </c>
      <c r="Z618" s="11">
        <v>350771</v>
      </c>
      <c r="AA618" s="11">
        <v>18</v>
      </c>
      <c r="AB618" s="11" t="s">
        <v>793</v>
      </c>
      <c r="AC618" s="11">
        <v>20</v>
      </c>
      <c r="AD618" s="11">
        <v>17.7</v>
      </c>
      <c r="AE618" s="11"/>
      <c r="AF618" s="18"/>
    </row>
    <row r="619" spans="1:32" ht="34.5" customHeight="1" thickBot="1">
      <c r="A619">
        <v>605</v>
      </c>
      <c r="B619" s="75">
        <v>3</v>
      </c>
      <c r="C619" s="71">
        <v>4</v>
      </c>
      <c r="D619" s="72">
        <v>6</v>
      </c>
      <c r="E619" s="71">
        <v>6</v>
      </c>
      <c r="F619" s="71">
        <v>5</v>
      </c>
      <c r="G619" s="71">
        <v>4</v>
      </c>
      <c r="H619" s="71">
        <v>5</v>
      </c>
      <c r="I619" s="71">
        <v>4</v>
      </c>
      <c r="J619" s="81" t="s">
        <v>0</v>
      </c>
      <c r="K619" s="71">
        <v>4</v>
      </c>
      <c r="L619" s="75">
        <v>3</v>
      </c>
      <c r="M619" s="73">
        <v>7</v>
      </c>
      <c r="N619" s="71">
        <v>6</v>
      </c>
      <c r="O619" s="71">
        <v>5</v>
      </c>
      <c r="P619" s="71">
        <v>4</v>
      </c>
      <c r="Q619" s="75">
        <v>4</v>
      </c>
      <c r="R619" s="75">
        <v>3</v>
      </c>
      <c r="S619" s="71">
        <v>5</v>
      </c>
      <c r="T619" s="34" t="str">
        <f>IF(COUNTIF(B619:S619,"&gt;0")=18,SUM(B619:S619),"")</f>
        <v/>
      </c>
      <c r="U619" s="100">
        <v>39992</v>
      </c>
      <c r="V619" s="38" t="s">
        <v>789</v>
      </c>
      <c r="W619" s="19">
        <v>5</v>
      </c>
      <c r="X619" s="10" t="s">
        <v>24</v>
      </c>
      <c r="Y619" s="9" t="s">
        <v>14</v>
      </c>
      <c r="Z619" s="9">
        <v>350112</v>
      </c>
      <c r="AA619" s="9">
        <v>13.1</v>
      </c>
      <c r="AB619" s="9" t="s">
        <v>794</v>
      </c>
      <c r="AC619" s="9">
        <v>19</v>
      </c>
      <c r="AD619" s="9">
        <v>13.2</v>
      </c>
      <c r="AE619" s="9"/>
      <c r="AF619" s="20"/>
    </row>
    <row r="620" spans="1:32" ht="34.5" customHeight="1" thickBot="1">
      <c r="A620">
        <v>606</v>
      </c>
      <c r="B620" s="71">
        <v>4</v>
      </c>
      <c r="C620" s="75">
        <v>3</v>
      </c>
      <c r="D620" s="72">
        <v>6</v>
      </c>
      <c r="E620" s="71">
        <v>6</v>
      </c>
      <c r="F620" s="74">
        <v>8</v>
      </c>
      <c r="G620" s="75">
        <v>3</v>
      </c>
      <c r="H620" s="71">
        <v>5</v>
      </c>
      <c r="I620" s="72">
        <v>5</v>
      </c>
      <c r="J620" s="72">
        <v>6</v>
      </c>
      <c r="K620" s="72">
        <v>5</v>
      </c>
      <c r="L620" s="71">
        <v>4</v>
      </c>
      <c r="M620" s="72">
        <v>6</v>
      </c>
      <c r="N620" s="71">
        <v>6</v>
      </c>
      <c r="O620" s="71">
        <v>5</v>
      </c>
      <c r="P620" s="71">
        <v>4</v>
      </c>
      <c r="Q620" s="75">
        <v>4</v>
      </c>
      <c r="R620" s="75">
        <v>3</v>
      </c>
      <c r="S620" s="75">
        <v>4</v>
      </c>
      <c r="T620" s="34">
        <f>IF(COUNTIF(B620:S620,"&gt;0")=18,SUM(B620:S620),"")</f>
        <v>87</v>
      </c>
      <c r="U620" s="100">
        <v>39992</v>
      </c>
      <c r="V620" s="38" t="s">
        <v>789</v>
      </c>
      <c r="W620" s="17">
        <v>6</v>
      </c>
      <c r="X620" s="12" t="s">
        <v>44</v>
      </c>
      <c r="Y620" s="11" t="s">
        <v>14</v>
      </c>
      <c r="Z620" s="11">
        <v>350458</v>
      </c>
      <c r="AA620" s="11">
        <v>17.600000000000001</v>
      </c>
      <c r="AB620" s="11" t="s">
        <v>795</v>
      </c>
      <c r="AC620" s="11">
        <v>17</v>
      </c>
      <c r="AD620" s="11">
        <v>17.600000000000001</v>
      </c>
      <c r="AE620" s="11"/>
      <c r="AF620" s="18"/>
    </row>
    <row r="621" spans="1:32" ht="34.5" customHeight="1" thickBot="1">
      <c r="A621">
        <v>607</v>
      </c>
      <c r="B621" s="71">
        <v>4</v>
      </c>
      <c r="C621" s="73">
        <v>6</v>
      </c>
      <c r="D621" s="71">
        <v>5</v>
      </c>
      <c r="E621" s="75">
        <v>5</v>
      </c>
      <c r="F621" s="75">
        <v>4</v>
      </c>
      <c r="G621" s="75">
        <v>3</v>
      </c>
      <c r="H621" s="81" t="s">
        <v>0</v>
      </c>
      <c r="I621" s="71">
        <v>4</v>
      </c>
      <c r="J621" s="71">
        <v>5</v>
      </c>
      <c r="K621" s="75">
        <v>3</v>
      </c>
      <c r="L621" s="71">
        <v>4</v>
      </c>
      <c r="M621" s="74">
        <v>8</v>
      </c>
      <c r="N621" s="72">
        <v>7</v>
      </c>
      <c r="O621" s="72">
        <v>6</v>
      </c>
      <c r="P621" s="71">
        <v>4</v>
      </c>
      <c r="Q621" s="75">
        <v>4</v>
      </c>
      <c r="R621" s="72">
        <v>5</v>
      </c>
      <c r="S621" s="71">
        <v>5</v>
      </c>
      <c r="T621" s="34" t="str">
        <f>IF(COUNTIF(B621:S621,"&gt;0")=18,SUM(B621:S621),"")</f>
        <v/>
      </c>
      <c r="U621" s="100">
        <v>39992</v>
      </c>
      <c r="V621" s="38" t="s">
        <v>789</v>
      </c>
      <c r="W621" s="19">
        <v>7</v>
      </c>
      <c r="X621" s="10" t="s">
        <v>18</v>
      </c>
      <c r="Y621" s="9" t="s">
        <v>14</v>
      </c>
      <c r="Z621" s="9">
        <v>350462</v>
      </c>
      <c r="AA621" s="9">
        <v>12.4</v>
      </c>
      <c r="AB621" s="9" t="s">
        <v>796</v>
      </c>
      <c r="AC621" s="9">
        <v>17</v>
      </c>
      <c r="AD621" s="9">
        <v>12.5</v>
      </c>
      <c r="AE621" s="9"/>
      <c r="AF621" s="20"/>
    </row>
    <row r="622" spans="1:32" ht="34.5" customHeight="1" thickBot="1">
      <c r="A622">
        <v>608</v>
      </c>
      <c r="B622" s="72">
        <v>5</v>
      </c>
      <c r="C622" s="72">
        <v>5</v>
      </c>
      <c r="D622" s="73">
        <v>7</v>
      </c>
      <c r="E622" s="71">
        <v>6</v>
      </c>
      <c r="F622" s="75">
        <v>4</v>
      </c>
      <c r="G622" s="81" t="s">
        <v>0</v>
      </c>
      <c r="H622" s="75">
        <v>4</v>
      </c>
      <c r="I622" s="72">
        <v>5</v>
      </c>
      <c r="J622" s="81" t="s">
        <v>0</v>
      </c>
      <c r="K622" s="71">
        <v>4</v>
      </c>
      <c r="L622" s="71">
        <v>4</v>
      </c>
      <c r="M622" s="72">
        <v>6</v>
      </c>
      <c r="N622" s="75">
        <v>5</v>
      </c>
      <c r="O622" s="72">
        <v>6</v>
      </c>
      <c r="P622" s="75">
        <v>3</v>
      </c>
      <c r="Q622" s="77">
        <v>3</v>
      </c>
      <c r="R622" s="75">
        <v>3</v>
      </c>
      <c r="S622" s="72">
        <v>6</v>
      </c>
      <c r="T622" s="34" t="str">
        <f>IF(COUNTIF(B622:S622,"&gt;0")=18,SUM(B622:S622),"")</f>
        <v/>
      </c>
      <c r="U622" s="100">
        <v>39992</v>
      </c>
      <c r="V622" s="38" t="s">
        <v>789</v>
      </c>
      <c r="W622" s="26">
        <v>8</v>
      </c>
      <c r="X622" s="27" t="s">
        <v>50</v>
      </c>
      <c r="Y622" s="28" t="s">
        <v>14</v>
      </c>
      <c r="Z622" s="28">
        <v>350042</v>
      </c>
      <c r="AA622" s="28">
        <v>10.4</v>
      </c>
      <c r="AB622" s="28" t="s">
        <v>797</v>
      </c>
      <c r="AC622" s="28">
        <v>16</v>
      </c>
      <c r="AD622" s="28">
        <v>10.5</v>
      </c>
      <c r="AE622" s="28"/>
      <c r="AF622" s="31"/>
    </row>
    <row r="623" spans="1:32" ht="34.5" customHeight="1" thickBot="1">
      <c r="A623">
        <v>609</v>
      </c>
      <c r="B623" s="77">
        <v>2</v>
      </c>
      <c r="C623" s="71">
        <v>4</v>
      </c>
      <c r="D623" s="73">
        <v>7</v>
      </c>
      <c r="E623" s="71">
        <v>6</v>
      </c>
      <c r="F623" s="71">
        <v>5</v>
      </c>
      <c r="G623" s="71">
        <v>4</v>
      </c>
      <c r="H623" s="72">
        <v>6</v>
      </c>
      <c r="I623" s="71">
        <v>4</v>
      </c>
      <c r="J623" s="81" t="s">
        <v>0</v>
      </c>
      <c r="K623" s="72">
        <v>5</v>
      </c>
      <c r="L623" s="71">
        <v>4</v>
      </c>
      <c r="M623" s="73">
        <v>7</v>
      </c>
      <c r="N623" s="71">
        <v>6</v>
      </c>
      <c r="O623" s="75">
        <v>4</v>
      </c>
      <c r="P623" s="72">
        <v>5</v>
      </c>
      <c r="Q623" s="75">
        <v>4</v>
      </c>
      <c r="R623" s="71">
        <v>4</v>
      </c>
      <c r="S623" s="75">
        <v>4</v>
      </c>
      <c r="T623" s="34" t="str">
        <f>IF(COUNTIF(B623:S623,"&gt;0")=18,SUM(B623:S623),"")</f>
        <v/>
      </c>
      <c r="U623" s="100">
        <v>39992</v>
      </c>
      <c r="V623" s="38" t="s">
        <v>789</v>
      </c>
      <c r="W623" s="13">
        <v>1</v>
      </c>
      <c r="X623" s="14" t="s">
        <v>13</v>
      </c>
      <c r="Y623" s="15" t="s">
        <v>14</v>
      </c>
      <c r="Z623" s="15">
        <v>350775</v>
      </c>
      <c r="AA623" s="15">
        <v>19</v>
      </c>
      <c r="AB623" s="15" t="s">
        <v>798</v>
      </c>
      <c r="AC623" s="15">
        <v>17</v>
      </c>
      <c r="AD623" s="15">
        <v>19</v>
      </c>
      <c r="AE623" s="15"/>
      <c r="AF623" s="16"/>
    </row>
    <row r="624" spans="1:32" ht="34.5" customHeight="1" thickBot="1">
      <c r="A624">
        <v>610</v>
      </c>
      <c r="B624" s="75">
        <v>3</v>
      </c>
      <c r="C624" s="72">
        <v>5</v>
      </c>
      <c r="D624" s="72">
        <v>6</v>
      </c>
      <c r="E624" s="71">
        <v>6</v>
      </c>
      <c r="F624" s="71">
        <v>5</v>
      </c>
      <c r="G624" s="75">
        <v>3</v>
      </c>
      <c r="H624" s="72">
        <v>6</v>
      </c>
      <c r="I624" s="71">
        <v>4</v>
      </c>
      <c r="J624" s="75">
        <v>4</v>
      </c>
      <c r="K624" s="74">
        <v>8</v>
      </c>
      <c r="L624" s="71">
        <v>4</v>
      </c>
      <c r="M624" s="73">
        <v>7</v>
      </c>
      <c r="N624" s="75">
        <v>5</v>
      </c>
      <c r="O624" s="71">
        <v>5</v>
      </c>
      <c r="P624" s="71">
        <v>4</v>
      </c>
      <c r="Q624" s="71">
        <v>5</v>
      </c>
      <c r="R624" s="72">
        <v>5</v>
      </c>
      <c r="S624" s="75">
        <v>4</v>
      </c>
      <c r="T624" s="34">
        <f>IF(COUNTIF(B624:S624,"&gt;0")=18,SUM(B624:S624),"")</f>
        <v>89</v>
      </c>
      <c r="U624" s="100">
        <v>39992</v>
      </c>
      <c r="V624" s="38" t="s">
        <v>789</v>
      </c>
      <c r="W624" s="17">
        <v>2</v>
      </c>
      <c r="X624" s="12" t="s">
        <v>130</v>
      </c>
      <c r="Y624" s="11" t="s">
        <v>14</v>
      </c>
      <c r="Z624" s="11">
        <v>350350</v>
      </c>
      <c r="AA624" s="11">
        <v>24.8</v>
      </c>
      <c r="AB624" s="11" t="s">
        <v>799</v>
      </c>
      <c r="AC624" s="11">
        <v>17</v>
      </c>
      <c r="AD624" s="11">
        <v>22.4</v>
      </c>
      <c r="AE624" s="11"/>
      <c r="AF624" s="18"/>
    </row>
    <row r="625" spans="1:32" ht="34.5" customHeight="1" thickBot="1">
      <c r="A625">
        <v>611</v>
      </c>
      <c r="B625" s="71">
        <v>4</v>
      </c>
      <c r="C625" s="71">
        <v>4</v>
      </c>
      <c r="D625" s="74">
        <v>8</v>
      </c>
      <c r="E625" s="73">
        <v>8</v>
      </c>
      <c r="F625" s="74">
        <v>8</v>
      </c>
      <c r="G625" s="71">
        <v>4</v>
      </c>
      <c r="H625" s="72">
        <v>6</v>
      </c>
      <c r="I625" s="77">
        <v>2</v>
      </c>
      <c r="J625" s="77">
        <v>3</v>
      </c>
      <c r="K625" s="71">
        <v>4</v>
      </c>
      <c r="L625" s="72">
        <v>5</v>
      </c>
      <c r="M625" s="73">
        <v>7</v>
      </c>
      <c r="N625" s="75">
        <v>5</v>
      </c>
      <c r="O625" s="71">
        <v>5</v>
      </c>
      <c r="P625" s="71">
        <v>4</v>
      </c>
      <c r="Q625" s="75">
        <v>4</v>
      </c>
      <c r="R625" s="72">
        <v>5</v>
      </c>
      <c r="S625" s="71">
        <v>5</v>
      </c>
      <c r="T625" s="34">
        <f>IF(COUNTIF(B625:S625,"&gt;0")=18,SUM(B625:S625),"")</f>
        <v>91</v>
      </c>
      <c r="U625" s="100">
        <v>39992</v>
      </c>
      <c r="V625" s="38" t="s">
        <v>789</v>
      </c>
      <c r="W625" s="19">
        <v>3</v>
      </c>
      <c r="X625" s="10" t="s">
        <v>800</v>
      </c>
      <c r="Y625" s="9" t="s">
        <v>539</v>
      </c>
      <c r="Z625" s="9">
        <v>13995</v>
      </c>
      <c r="AA625" s="9">
        <v>26.7</v>
      </c>
      <c r="AB625" s="9" t="s">
        <v>801</v>
      </c>
      <c r="AC625" s="9">
        <v>17</v>
      </c>
      <c r="AD625" s="9">
        <v>24.6</v>
      </c>
      <c r="AE625" s="9"/>
      <c r="AF625" s="20"/>
    </row>
    <row r="626" spans="1:32" ht="34.5" customHeight="1" thickBot="1">
      <c r="A626">
        <v>612</v>
      </c>
      <c r="B626" s="72">
        <v>5</v>
      </c>
      <c r="C626" s="71">
        <v>4</v>
      </c>
      <c r="D626" s="73">
        <v>7</v>
      </c>
      <c r="E626" s="72">
        <v>7</v>
      </c>
      <c r="F626" s="75">
        <v>4</v>
      </c>
      <c r="G626" s="71">
        <v>4</v>
      </c>
      <c r="H626" s="72">
        <v>6</v>
      </c>
      <c r="I626" s="71">
        <v>4</v>
      </c>
      <c r="J626" s="75">
        <v>4</v>
      </c>
      <c r="K626" s="72">
        <v>5</v>
      </c>
      <c r="L626" s="71">
        <v>4</v>
      </c>
      <c r="M626" s="73">
        <v>7</v>
      </c>
      <c r="N626" s="75">
        <v>5</v>
      </c>
      <c r="O626" s="77">
        <v>3</v>
      </c>
      <c r="P626" s="72">
        <v>5</v>
      </c>
      <c r="Q626" s="75">
        <v>4</v>
      </c>
      <c r="R626" s="71">
        <v>4</v>
      </c>
      <c r="S626" s="73">
        <v>7</v>
      </c>
      <c r="T626" s="34">
        <f>IF(COUNTIF(B626:S626,"&gt;0")=18,SUM(B626:S626),"")</f>
        <v>89</v>
      </c>
      <c r="U626" s="100">
        <v>39992</v>
      </c>
      <c r="V626" s="38" t="s">
        <v>789</v>
      </c>
      <c r="W626" s="17">
        <v>4</v>
      </c>
      <c r="X626" s="12" t="s">
        <v>26</v>
      </c>
      <c r="Y626" s="11" t="s">
        <v>14</v>
      </c>
      <c r="Z626" s="11">
        <v>350494</v>
      </c>
      <c r="AA626" s="11">
        <v>21.3</v>
      </c>
      <c r="AB626" s="11" t="s">
        <v>802</v>
      </c>
      <c r="AC626" s="11">
        <v>16</v>
      </c>
      <c r="AD626" s="11">
        <v>21.3</v>
      </c>
      <c r="AE626" s="11"/>
      <c r="AF626" s="18"/>
    </row>
    <row r="627" spans="1:32" ht="34.5" customHeight="1" thickBot="1">
      <c r="A627">
        <v>613</v>
      </c>
      <c r="B627" s="71">
        <v>4</v>
      </c>
      <c r="C627" s="73">
        <v>6</v>
      </c>
      <c r="D627" s="73">
        <v>7</v>
      </c>
      <c r="E627" s="73">
        <v>8</v>
      </c>
      <c r="F627" s="71">
        <v>5</v>
      </c>
      <c r="G627" s="71">
        <v>4</v>
      </c>
      <c r="H627" s="71">
        <v>5</v>
      </c>
      <c r="I627" s="72">
        <v>5</v>
      </c>
      <c r="J627" s="72">
        <v>6</v>
      </c>
      <c r="K627" s="75">
        <v>3</v>
      </c>
      <c r="L627" s="71">
        <v>4</v>
      </c>
      <c r="M627" s="74">
        <v>10</v>
      </c>
      <c r="N627" s="71">
        <v>6</v>
      </c>
      <c r="O627" s="74">
        <v>8</v>
      </c>
      <c r="P627" s="75">
        <v>3</v>
      </c>
      <c r="Q627" s="75">
        <v>4</v>
      </c>
      <c r="R627" s="71">
        <v>4</v>
      </c>
      <c r="S627" s="75">
        <v>4</v>
      </c>
      <c r="T627" s="34">
        <f>IF(COUNTIF(B627:S627,"&gt;0")=18,SUM(B627:S627),"")</f>
        <v>96</v>
      </c>
      <c r="U627" s="100">
        <v>39992</v>
      </c>
      <c r="V627" s="38" t="s">
        <v>789</v>
      </c>
      <c r="W627" s="19">
        <v>5</v>
      </c>
      <c r="X627" s="10" t="s">
        <v>373</v>
      </c>
      <c r="Y627" s="9" t="s">
        <v>14</v>
      </c>
      <c r="Z627" s="9">
        <v>350531</v>
      </c>
      <c r="AA627" s="9">
        <v>24.1</v>
      </c>
      <c r="AB627" s="9" t="s">
        <v>803</v>
      </c>
      <c r="AC627" s="9">
        <v>15</v>
      </c>
      <c r="AD627" s="9">
        <v>24.1</v>
      </c>
      <c r="AE627" s="9"/>
      <c r="AF627" s="20"/>
    </row>
    <row r="628" spans="1:32" ht="34.5" customHeight="1" thickBot="1">
      <c r="A628">
        <v>614</v>
      </c>
      <c r="B628" s="72">
        <v>5</v>
      </c>
      <c r="C628" s="72">
        <v>5</v>
      </c>
      <c r="D628" s="73">
        <v>7</v>
      </c>
      <c r="E628" s="72">
        <v>7</v>
      </c>
      <c r="F628" s="71">
        <v>5</v>
      </c>
      <c r="G628" s="71">
        <v>4</v>
      </c>
      <c r="H628" s="75">
        <v>4</v>
      </c>
      <c r="I628" s="74">
        <v>7</v>
      </c>
      <c r="J628" s="75">
        <v>4</v>
      </c>
      <c r="K628" s="75">
        <v>3</v>
      </c>
      <c r="L628" s="75">
        <v>3</v>
      </c>
      <c r="M628" s="74">
        <v>9</v>
      </c>
      <c r="N628" s="72">
        <v>7</v>
      </c>
      <c r="O628" s="72">
        <v>6</v>
      </c>
      <c r="P628" s="71">
        <v>4</v>
      </c>
      <c r="Q628" s="71">
        <v>5</v>
      </c>
      <c r="R628" s="71">
        <v>4</v>
      </c>
      <c r="S628" s="72">
        <v>6</v>
      </c>
      <c r="T628" s="34">
        <f>IF(COUNTIF(B628:S628,"&gt;0")=18,SUM(B628:S628),"")</f>
        <v>95</v>
      </c>
      <c r="U628" s="100">
        <v>39992</v>
      </c>
      <c r="V628" s="38" t="s">
        <v>789</v>
      </c>
      <c r="W628" s="17">
        <v>6</v>
      </c>
      <c r="X628" s="12" t="s">
        <v>804</v>
      </c>
      <c r="Y628" s="11" t="s">
        <v>211</v>
      </c>
      <c r="Z628" s="11">
        <v>1040217</v>
      </c>
      <c r="AA628" s="11">
        <v>32.200000000000003</v>
      </c>
      <c r="AB628" s="11" t="s">
        <v>805</v>
      </c>
      <c r="AC628" s="11">
        <v>13</v>
      </c>
      <c r="AD628" s="11">
        <v>28.7</v>
      </c>
      <c r="AE628" s="11"/>
      <c r="AF628" s="18"/>
    </row>
    <row r="629" spans="1:32" ht="34.5" customHeight="1" thickBot="1">
      <c r="A629">
        <v>615</v>
      </c>
      <c r="B629" s="71">
        <v>4</v>
      </c>
      <c r="C629" s="71">
        <v>4</v>
      </c>
      <c r="D629" s="71">
        <v>5</v>
      </c>
      <c r="E629" s="72">
        <v>7</v>
      </c>
      <c r="F629" s="72">
        <v>6</v>
      </c>
      <c r="G629" s="71">
        <v>4</v>
      </c>
      <c r="H629" s="73">
        <v>7</v>
      </c>
      <c r="I629" s="71">
        <v>4</v>
      </c>
      <c r="J629" s="75">
        <v>4</v>
      </c>
      <c r="K629" s="72">
        <v>5</v>
      </c>
      <c r="L629" s="73">
        <v>6</v>
      </c>
      <c r="M629" s="72">
        <v>6</v>
      </c>
      <c r="N629" s="74">
        <v>11</v>
      </c>
      <c r="O629" s="73">
        <v>7</v>
      </c>
      <c r="P629" s="75">
        <v>3</v>
      </c>
      <c r="Q629" s="71">
        <v>5</v>
      </c>
      <c r="R629" s="72">
        <v>5</v>
      </c>
      <c r="S629" s="75">
        <v>4</v>
      </c>
      <c r="T629" s="34">
        <f>IF(COUNTIF(B629:S629,"&gt;0")=18,SUM(B629:S629),"")</f>
        <v>97</v>
      </c>
      <c r="U629" s="100">
        <v>39992</v>
      </c>
      <c r="V629" s="38" t="s">
        <v>789</v>
      </c>
      <c r="W629" s="19">
        <v>7</v>
      </c>
      <c r="X629" s="10" t="s">
        <v>62</v>
      </c>
      <c r="Y629" s="9" t="s">
        <v>14</v>
      </c>
      <c r="Z629" s="9">
        <v>350639</v>
      </c>
      <c r="AA629" s="9">
        <v>24.9</v>
      </c>
      <c r="AB629" s="9" t="s">
        <v>806</v>
      </c>
      <c r="AC629" s="9">
        <v>12</v>
      </c>
      <c r="AD629" s="9">
        <v>24.9</v>
      </c>
      <c r="AE629" s="9"/>
      <c r="AF629" s="20"/>
    </row>
    <row r="630" spans="1:32" ht="34.5" customHeight="1" thickBot="1">
      <c r="A630">
        <v>616</v>
      </c>
      <c r="B630" s="74">
        <v>8</v>
      </c>
      <c r="C630" s="75">
        <v>3</v>
      </c>
      <c r="D630" s="73">
        <v>7</v>
      </c>
      <c r="E630" s="72">
        <v>7</v>
      </c>
      <c r="F630" s="74">
        <v>8</v>
      </c>
      <c r="G630" s="73">
        <v>6</v>
      </c>
      <c r="H630" s="72">
        <v>6</v>
      </c>
      <c r="I630" s="71">
        <v>4</v>
      </c>
      <c r="J630" s="75">
        <v>4</v>
      </c>
      <c r="K630" s="71">
        <v>4</v>
      </c>
      <c r="L630" s="72">
        <v>5</v>
      </c>
      <c r="M630" s="74">
        <v>8</v>
      </c>
      <c r="N630" s="73">
        <v>8</v>
      </c>
      <c r="O630" s="72">
        <v>6</v>
      </c>
      <c r="P630" s="71">
        <v>4</v>
      </c>
      <c r="Q630" s="71">
        <v>5</v>
      </c>
      <c r="R630" s="71">
        <v>4</v>
      </c>
      <c r="S630" s="75">
        <v>4</v>
      </c>
      <c r="T630" s="34">
        <f>IF(COUNTIF(B630:S630,"&gt;0")=18,SUM(B630:S630),"")</f>
        <v>101</v>
      </c>
      <c r="U630" s="100">
        <v>39992</v>
      </c>
      <c r="V630" s="38" t="s">
        <v>789</v>
      </c>
      <c r="W630" s="17">
        <v>8</v>
      </c>
      <c r="X630" s="12" t="s">
        <v>807</v>
      </c>
      <c r="Y630" s="11" t="s">
        <v>14</v>
      </c>
      <c r="Z630" s="11">
        <v>350530</v>
      </c>
      <c r="AA630" s="11">
        <v>36</v>
      </c>
      <c r="AB630" s="11" t="s">
        <v>808</v>
      </c>
      <c r="AC630" s="11">
        <v>11</v>
      </c>
      <c r="AD630" s="11">
        <v>34</v>
      </c>
      <c r="AE630" s="11"/>
      <c r="AF630" s="18"/>
    </row>
    <row r="631" spans="1:32" ht="34.5" customHeight="1" thickBot="1">
      <c r="A631">
        <v>617</v>
      </c>
      <c r="B631" s="72">
        <v>5</v>
      </c>
      <c r="C631" s="72">
        <v>5</v>
      </c>
      <c r="D631" s="72">
        <v>6</v>
      </c>
      <c r="E631" s="71">
        <v>6</v>
      </c>
      <c r="F631" s="71">
        <v>5</v>
      </c>
      <c r="G631" s="72">
        <v>5</v>
      </c>
      <c r="H631" s="71">
        <v>5</v>
      </c>
      <c r="I631" s="71">
        <v>4</v>
      </c>
      <c r="J631" s="72">
        <v>6</v>
      </c>
      <c r="K631" s="71">
        <v>4</v>
      </c>
      <c r="L631" s="72">
        <v>5</v>
      </c>
      <c r="M631" s="74">
        <v>9</v>
      </c>
      <c r="N631" s="73">
        <v>8</v>
      </c>
      <c r="O631" s="71">
        <v>5</v>
      </c>
      <c r="P631" s="71">
        <v>4</v>
      </c>
      <c r="Q631" s="71">
        <v>5</v>
      </c>
      <c r="R631" s="71">
        <v>4</v>
      </c>
      <c r="S631" s="71">
        <v>5</v>
      </c>
      <c r="T631" s="34">
        <f>IF(COUNTIF(B631:S631,"&gt;0")=18,SUM(B631:S631),"")</f>
        <v>96</v>
      </c>
      <c r="U631" s="100">
        <v>39992</v>
      </c>
      <c r="V631" s="38" t="s">
        <v>789</v>
      </c>
      <c r="W631" s="19">
        <v>9</v>
      </c>
      <c r="X631" s="10" t="s">
        <v>68</v>
      </c>
      <c r="Y631" s="9" t="s">
        <v>14</v>
      </c>
      <c r="Z631" s="9">
        <v>350600</v>
      </c>
      <c r="AA631" s="9">
        <v>21.7</v>
      </c>
      <c r="AB631" s="9" t="s">
        <v>809</v>
      </c>
      <c r="AC631" s="9">
        <v>10</v>
      </c>
      <c r="AD631" s="9">
        <v>21.8</v>
      </c>
      <c r="AE631" s="9"/>
      <c r="AF631" s="20"/>
    </row>
    <row r="632" spans="1:32" ht="34.5" customHeight="1" thickBot="1">
      <c r="A632">
        <v>618</v>
      </c>
      <c r="B632" s="72">
        <v>5</v>
      </c>
      <c r="C632" s="71">
        <v>4</v>
      </c>
      <c r="D632" s="73">
        <v>7</v>
      </c>
      <c r="E632" s="72">
        <v>7</v>
      </c>
      <c r="F632" s="74">
        <v>8</v>
      </c>
      <c r="G632" s="73">
        <v>6</v>
      </c>
      <c r="H632" s="71">
        <v>5</v>
      </c>
      <c r="I632" s="72">
        <v>5</v>
      </c>
      <c r="J632" s="71">
        <v>5</v>
      </c>
      <c r="K632" s="73">
        <v>6</v>
      </c>
      <c r="L632" s="72">
        <v>5</v>
      </c>
      <c r="M632" s="73">
        <v>7</v>
      </c>
      <c r="N632" s="72">
        <v>7</v>
      </c>
      <c r="O632" s="71">
        <v>5</v>
      </c>
      <c r="P632" s="72">
        <v>5</v>
      </c>
      <c r="Q632" s="75">
        <v>4</v>
      </c>
      <c r="R632" s="72">
        <v>5</v>
      </c>
      <c r="S632" s="75">
        <v>4</v>
      </c>
      <c r="T632" s="34">
        <f>IF(COUNTIF(B632:S632,"&gt;0")=18,SUM(B632:S632),"")</f>
        <v>100</v>
      </c>
      <c r="U632" s="100">
        <v>39992</v>
      </c>
      <c r="V632" s="38" t="s">
        <v>789</v>
      </c>
      <c r="W632" s="17">
        <v>10</v>
      </c>
      <c r="X632" s="12" t="s">
        <v>394</v>
      </c>
      <c r="Y632" s="11" t="s">
        <v>6</v>
      </c>
      <c r="Z632" s="11">
        <v>1130714</v>
      </c>
      <c r="AA632" s="11">
        <v>32.700000000000003</v>
      </c>
      <c r="AB632" s="11" t="s">
        <v>810</v>
      </c>
      <c r="AC632" s="11">
        <v>8</v>
      </c>
      <c r="AD632" s="11">
        <v>31.7</v>
      </c>
      <c r="AE632" s="11"/>
      <c r="AF632" s="18"/>
    </row>
    <row r="633" spans="1:32" ht="34.5" customHeight="1" thickBot="1">
      <c r="A633">
        <v>619</v>
      </c>
      <c r="B633" s="72">
        <v>5</v>
      </c>
      <c r="C633" s="71">
        <v>4</v>
      </c>
      <c r="D633" s="81" t="s">
        <v>0</v>
      </c>
      <c r="E633" s="75">
        <v>5</v>
      </c>
      <c r="F633" s="72">
        <v>6</v>
      </c>
      <c r="G633" s="71">
        <v>4</v>
      </c>
      <c r="H633" s="72">
        <v>6</v>
      </c>
      <c r="I633" s="72">
        <v>5</v>
      </c>
      <c r="J633" s="81" t="s">
        <v>0</v>
      </c>
      <c r="K633" s="72">
        <v>5</v>
      </c>
      <c r="L633" s="71">
        <v>4</v>
      </c>
      <c r="M633" s="72">
        <v>6</v>
      </c>
      <c r="N633" s="71">
        <v>6</v>
      </c>
      <c r="O633" s="72">
        <v>6</v>
      </c>
      <c r="P633" s="71">
        <v>4</v>
      </c>
      <c r="Q633" s="73">
        <v>7</v>
      </c>
      <c r="R633" s="72">
        <v>5</v>
      </c>
      <c r="S633" s="71">
        <v>5</v>
      </c>
      <c r="T633" s="34" t="str">
        <f>IF(COUNTIF(B633:S633,"&gt;0")=18,SUM(B633:S633),"")</f>
        <v/>
      </c>
      <c r="U633" s="100">
        <v>39992</v>
      </c>
      <c r="V633" s="38" t="s">
        <v>789</v>
      </c>
      <c r="W633" s="19">
        <v>11</v>
      </c>
      <c r="X633" s="10" t="s">
        <v>205</v>
      </c>
      <c r="Y633" s="9" t="s">
        <v>14</v>
      </c>
      <c r="Z633" s="9">
        <v>350800</v>
      </c>
      <c r="AA633" s="9">
        <v>26.5</v>
      </c>
      <c r="AB633" s="9" t="s">
        <v>811</v>
      </c>
      <c r="AC633" s="9">
        <v>8</v>
      </c>
      <c r="AD633" s="9">
        <v>26.5</v>
      </c>
      <c r="AE633" s="9"/>
      <c r="AF633" s="20"/>
    </row>
    <row r="634" spans="1:32" ht="34.5" customHeight="1" thickBot="1">
      <c r="A634">
        <v>620</v>
      </c>
      <c r="B634" s="72">
        <v>5</v>
      </c>
      <c r="C634" s="74">
        <v>7</v>
      </c>
      <c r="D634" s="74">
        <v>8</v>
      </c>
      <c r="E634" s="74">
        <v>9</v>
      </c>
      <c r="F634" s="72">
        <v>6</v>
      </c>
      <c r="G634" s="71">
        <v>4</v>
      </c>
      <c r="H634" s="73">
        <v>7</v>
      </c>
      <c r="I634" s="73">
        <v>6</v>
      </c>
      <c r="J634" s="71">
        <v>5</v>
      </c>
      <c r="K634" s="71">
        <v>4</v>
      </c>
      <c r="L634" s="71">
        <v>4</v>
      </c>
      <c r="M634" s="74">
        <v>8</v>
      </c>
      <c r="N634" s="72">
        <v>7</v>
      </c>
      <c r="O634" s="71">
        <v>5</v>
      </c>
      <c r="P634" s="71">
        <v>4</v>
      </c>
      <c r="Q634" s="71">
        <v>5</v>
      </c>
      <c r="R634" s="72">
        <v>5</v>
      </c>
      <c r="S634" s="74">
        <v>8</v>
      </c>
      <c r="T634" s="34">
        <f>IF(COUNTIF(B634:S634,"&gt;0")=18,SUM(B634:S634),"")</f>
        <v>107</v>
      </c>
      <c r="U634" s="100">
        <v>39992</v>
      </c>
      <c r="V634" s="38" t="s">
        <v>789</v>
      </c>
      <c r="W634" s="17">
        <v>12</v>
      </c>
      <c r="X634" s="12" t="s">
        <v>375</v>
      </c>
      <c r="Y634" s="11" t="s">
        <v>14</v>
      </c>
      <c r="Z634" s="11">
        <v>350506</v>
      </c>
      <c r="AA634" s="11">
        <v>31.6</v>
      </c>
      <c r="AB634" s="11" t="s">
        <v>812</v>
      </c>
      <c r="AC634" s="11">
        <v>7</v>
      </c>
      <c r="AD634" s="11">
        <v>31.8</v>
      </c>
      <c r="AE634" s="11"/>
      <c r="AF634" s="18"/>
    </row>
    <row r="635" spans="1:32" ht="34.5" customHeight="1" thickBot="1">
      <c r="A635">
        <v>621</v>
      </c>
      <c r="B635" s="72">
        <v>5</v>
      </c>
      <c r="C635" s="74">
        <v>7</v>
      </c>
      <c r="D635" s="71">
        <v>5</v>
      </c>
      <c r="E635" s="71">
        <v>6</v>
      </c>
      <c r="F635" s="71">
        <v>5</v>
      </c>
      <c r="G635" s="73">
        <v>6</v>
      </c>
      <c r="H635" s="72">
        <v>6</v>
      </c>
      <c r="I635" s="72">
        <v>5</v>
      </c>
      <c r="J635" s="71">
        <v>5</v>
      </c>
      <c r="K635" s="71">
        <v>4</v>
      </c>
      <c r="L635" s="73">
        <v>6</v>
      </c>
      <c r="M635" s="73">
        <v>7</v>
      </c>
      <c r="N635" s="75">
        <v>5</v>
      </c>
      <c r="O635" s="72">
        <v>6</v>
      </c>
      <c r="P635" s="74">
        <v>7</v>
      </c>
      <c r="Q635" s="72">
        <v>6</v>
      </c>
      <c r="R635" s="73">
        <v>6</v>
      </c>
      <c r="S635" s="72">
        <v>6</v>
      </c>
      <c r="T635" s="34">
        <f>IF(COUNTIF(B635:S635,"&gt;0")=18,SUM(B635:S635),"")</f>
        <v>103</v>
      </c>
      <c r="U635" s="100">
        <v>39992</v>
      </c>
      <c r="V635" s="38" t="s">
        <v>789</v>
      </c>
      <c r="W635" s="19">
        <v>13</v>
      </c>
      <c r="X635" s="10" t="s">
        <v>754</v>
      </c>
      <c r="Y635" s="9" t="s">
        <v>128</v>
      </c>
      <c r="Z635" s="9">
        <v>540772</v>
      </c>
      <c r="AA635" s="9">
        <v>33</v>
      </c>
      <c r="AB635" s="9" t="s">
        <v>813</v>
      </c>
      <c r="AC635" s="9">
        <v>7</v>
      </c>
      <c r="AD635" s="9">
        <v>33</v>
      </c>
      <c r="AE635" s="9"/>
      <c r="AF635" s="20"/>
    </row>
    <row r="636" spans="1:32" ht="34.5" customHeight="1" thickBot="1">
      <c r="A636">
        <v>622</v>
      </c>
      <c r="B636" s="71">
        <v>4</v>
      </c>
      <c r="C636" s="72">
        <v>5</v>
      </c>
      <c r="D636" s="73">
        <v>7</v>
      </c>
      <c r="E636" s="72">
        <v>7</v>
      </c>
      <c r="F636" s="72">
        <v>6</v>
      </c>
      <c r="G636" s="72">
        <v>5</v>
      </c>
      <c r="H636" s="74">
        <v>8</v>
      </c>
      <c r="I636" s="73">
        <v>6</v>
      </c>
      <c r="J636" s="71">
        <v>5</v>
      </c>
      <c r="K636" s="74">
        <v>7</v>
      </c>
      <c r="L636" s="71">
        <v>4</v>
      </c>
      <c r="M636" s="72">
        <v>6</v>
      </c>
      <c r="N636" s="72">
        <v>7</v>
      </c>
      <c r="O636" s="71">
        <v>5</v>
      </c>
      <c r="P636" s="73">
        <v>6</v>
      </c>
      <c r="Q636" s="71">
        <v>5</v>
      </c>
      <c r="R636" s="73">
        <v>6</v>
      </c>
      <c r="S636" s="71">
        <v>5</v>
      </c>
      <c r="T636" s="34">
        <f>IF(COUNTIF(B636:S636,"&gt;0")=18,SUM(B636:S636),"")</f>
        <v>104</v>
      </c>
      <c r="U636" s="100">
        <v>39992</v>
      </c>
      <c r="V636" s="38" t="s">
        <v>789</v>
      </c>
      <c r="W636" s="26">
        <v>14</v>
      </c>
      <c r="X636" s="27" t="s">
        <v>37</v>
      </c>
      <c r="Y636" s="28" t="s">
        <v>14</v>
      </c>
      <c r="Z636" s="28">
        <v>350668</v>
      </c>
      <c r="AA636" s="28">
        <v>33.200000000000003</v>
      </c>
      <c r="AB636" s="28" t="s">
        <v>814</v>
      </c>
      <c r="AC636" s="28">
        <v>6</v>
      </c>
      <c r="AD636" s="28">
        <v>33.200000000000003</v>
      </c>
      <c r="AE636" s="28"/>
      <c r="AF636" s="31"/>
    </row>
    <row r="637" spans="1:32" ht="34.5" customHeight="1" thickBot="1">
      <c r="A637">
        <v>623</v>
      </c>
      <c r="B637" s="73">
        <v>6</v>
      </c>
      <c r="C637" s="71">
        <v>4</v>
      </c>
      <c r="D637" s="74">
        <v>9</v>
      </c>
      <c r="E637" s="81" t="s">
        <v>0</v>
      </c>
      <c r="F637" s="74">
        <v>8</v>
      </c>
      <c r="G637" s="73">
        <v>6</v>
      </c>
      <c r="H637" s="71">
        <v>5</v>
      </c>
      <c r="I637" s="71">
        <v>4</v>
      </c>
      <c r="J637" s="73">
        <v>7</v>
      </c>
      <c r="K637" s="72">
        <v>5</v>
      </c>
      <c r="L637" s="72">
        <v>5</v>
      </c>
      <c r="M637" s="74">
        <v>8</v>
      </c>
      <c r="N637" s="73">
        <v>8</v>
      </c>
      <c r="O637" s="75">
        <v>4</v>
      </c>
      <c r="P637" s="71">
        <v>4</v>
      </c>
      <c r="Q637" s="71">
        <v>5</v>
      </c>
      <c r="R637" s="73">
        <v>6</v>
      </c>
      <c r="S637" s="71">
        <v>5</v>
      </c>
      <c r="T637" s="34" t="str">
        <f>IF(COUNTIF(B637:S637,"&gt;0")=18,SUM(B637:S637),"")</f>
        <v/>
      </c>
      <c r="U637" s="100">
        <v>39992</v>
      </c>
      <c r="V637" s="38" t="s">
        <v>789</v>
      </c>
      <c r="W637" s="13">
        <v>1</v>
      </c>
      <c r="X637" s="14" t="s">
        <v>267</v>
      </c>
      <c r="Y637" s="15" t="s">
        <v>14</v>
      </c>
      <c r="Z637" s="15">
        <v>350801</v>
      </c>
      <c r="AA637" s="15">
        <v>54</v>
      </c>
      <c r="AB637" s="15" t="s">
        <v>815</v>
      </c>
      <c r="AC637" s="15">
        <v>48</v>
      </c>
      <c r="AD637" s="15">
        <v>42</v>
      </c>
      <c r="AE637" s="15"/>
      <c r="AF637" s="16"/>
    </row>
    <row r="638" spans="1:32" ht="34.5" customHeight="1" thickBot="1">
      <c r="A638">
        <v>624</v>
      </c>
      <c r="B638" s="72">
        <v>5</v>
      </c>
      <c r="C638" s="73">
        <v>6</v>
      </c>
      <c r="D638" s="73">
        <v>7</v>
      </c>
      <c r="E638" s="73">
        <v>8</v>
      </c>
      <c r="F638" s="74">
        <v>8</v>
      </c>
      <c r="G638" s="72">
        <v>5</v>
      </c>
      <c r="H638" s="72">
        <v>6</v>
      </c>
      <c r="I638" s="71">
        <v>4</v>
      </c>
      <c r="J638" s="81" t="s">
        <v>0</v>
      </c>
      <c r="K638" s="72">
        <v>5</v>
      </c>
      <c r="L638" s="71">
        <v>4</v>
      </c>
      <c r="M638" s="73">
        <v>7</v>
      </c>
      <c r="N638" s="73">
        <v>8</v>
      </c>
      <c r="O638" s="72">
        <v>6</v>
      </c>
      <c r="P638" s="72">
        <v>5</v>
      </c>
      <c r="Q638" s="73">
        <v>7</v>
      </c>
      <c r="R638" s="73">
        <v>6</v>
      </c>
      <c r="S638" s="73">
        <v>7</v>
      </c>
      <c r="T638" s="34" t="str">
        <f>IF(COUNTIF(B638:S638,"&gt;0")=18,SUM(B638:S638),"")</f>
        <v/>
      </c>
      <c r="U638" s="100">
        <v>39992</v>
      </c>
      <c r="V638" s="38" t="s">
        <v>789</v>
      </c>
      <c r="W638" s="26">
        <v>2</v>
      </c>
      <c r="X638" s="27" t="s">
        <v>226</v>
      </c>
      <c r="Y638" s="28" t="s">
        <v>14</v>
      </c>
      <c r="Z638" s="28">
        <v>350802</v>
      </c>
      <c r="AA638" s="28">
        <v>54</v>
      </c>
      <c r="AB638" s="28" t="s">
        <v>554</v>
      </c>
      <c r="AC638" s="28">
        <v>45</v>
      </c>
      <c r="AD638" s="28">
        <v>45</v>
      </c>
      <c r="AE638" s="28"/>
      <c r="AF638" s="31"/>
    </row>
    <row r="639" spans="1:32" ht="34.5" customHeight="1" thickBot="1">
      <c r="A639">
        <v>625</v>
      </c>
      <c r="B639" s="75">
        <v>3</v>
      </c>
      <c r="C639" s="75">
        <v>3</v>
      </c>
      <c r="D639" s="73">
        <v>7</v>
      </c>
      <c r="E639" s="83">
        <v>3</v>
      </c>
      <c r="F639" s="71">
        <v>5</v>
      </c>
      <c r="G639" s="81" t="s">
        <v>0</v>
      </c>
      <c r="H639" s="71">
        <v>5</v>
      </c>
      <c r="I639" s="71">
        <v>4</v>
      </c>
      <c r="J639" s="75">
        <v>4</v>
      </c>
      <c r="T639" s="34" t="str">
        <f>IF(COUNTIF(B639:S639,"&gt;0")=18,SUM(B639:S639),"")</f>
        <v/>
      </c>
      <c r="U639" s="100">
        <v>39994</v>
      </c>
      <c r="V639" s="39" t="s">
        <v>816</v>
      </c>
      <c r="W639" s="13">
        <v>1</v>
      </c>
      <c r="X639" s="14" t="s">
        <v>13</v>
      </c>
      <c r="Y639" s="15" t="s">
        <v>14</v>
      </c>
      <c r="Z639" s="15">
        <v>350775</v>
      </c>
      <c r="AA639" s="15">
        <v>19</v>
      </c>
      <c r="AB639" s="15" t="s">
        <v>103</v>
      </c>
      <c r="AC639" s="15">
        <v>21</v>
      </c>
      <c r="AD639" s="15">
        <v>17.899999999999999</v>
      </c>
      <c r="AE639" s="15"/>
      <c r="AF639" s="16"/>
    </row>
    <row r="640" spans="1:32" ht="34.5" customHeight="1" thickBot="1">
      <c r="A640">
        <v>626</v>
      </c>
      <c r="B640" s="71">
        <v>4</v>
      </c>
      <c r="C640" s="73">
        <v>6</v>
      </c>
      <c r="D640" s="71">
        <v>5</v>
      </c>
      <c r="E640" s="71">
        <v>6</v>
      </c>
      <c r="F640" s="75">
        <v>4</v>
      </c>
      <c r="G640" s="71">
        <v>4</v>
      </c>
      <c r="H640" s="75">
        <v>4</v>
      </c>
      <c r="I640" s="72">
        <v>5</v>
      </c>
      <c r="J640" s="75">
        <v>4</v>
      </c>
      <c r="T640" s="34" t="str">
        <f>IF(COUNTIF(B640:S640,"&gt;0")=18,SUM(B640:S640),"")</f>
        <v/>
      </c>
      <c r="U640" s="100">
        <v>39994</v>
      </c>
      <c r="V640" s="39" t="s">
        <v>816</v>
      </c>
      <c r="W640" s="17">
        <v>2</v>
      </c>
      <c r="X640" s="12" t="s">
        <v>24</v>
      </c>
      <c r="Y640" s="11" t="s">
        <v>14</v>
      </c>
      <c r="Z640" s="11">
        <v>350112</v>
      </c>
      <c r="AA640" s="11">
        <v>13.2</v>
      </c>
      <c r="AB640" s="11" t="s">
        <v>817</v>
      </c>
      <c r="AC640" s="11">
        <v>17</v>
      </c>
      <c r="AD640" s="11">
        <v>13.2</v>
      </c>
      <c r="AE640" s="11"/>
      <c r="AF640" s="18"/>
    </row>
    <row r="641" spans="1:32" ht="34.5" customHeight="1" thickBot="1">
      <c r="A641">
        <v>627</v>
      </c>
      <c r="B641" s="71">
        <v>4</v>
      </c>
      <c r="C641" s="71">
        <v>4</v>
      </c>
      <c r="D641" s="74">
        <v>8</v>
      </c>
      <c r="E641" s="71">
        <v>6</v>
      </c>
      <c r="F641" s="75">
        <v>4</v>
      </c>
      <c r="G641" s="74">
        <v>7</v>
      </c>
      <c r="H641" s="72">
        <v>6</v>
      </c>
      <c r="I641" s="74">
        <v>7</v>
      </c>
      <c r="J641" s="71">
        <v>5</v>
      </c>
      <c r="T641" s="34" t="str">
        <f>IF(COUNTIF(B641:S641,"&gt;0")=18,SUM(B641:S641),"")</f>
        <v/>
      </c>
      <c r="U641" s="100">
        <v>39994</v>
      </c>
      <c r="V641" s="39" t="s">
        <v>816</v>
      </c>
      <c r="W641" s="19">
        <v>3</v>
      </c>
      <c r="X641" s="10" t="s">
        <v>30</v>
      </c>
      <c r="Y641" s="9" t="s">
        <v>14</v>
      </c>
      <c r="Z641" s="9">
        <v>350608</v>
      </c>
      <c r="AA641" s="9">
        <v>32</v>
      </c>
      <c r="AB641" s="9" t="s">
        <v>818</v>
      </c>
      <c r="AC641" s="9">
        <v>17</v>
      </c>
      <c r="AD641" s="9">
        <v>32</v>
      </c>
      <c r="AE641" s="9"/>
      <c r="AF641" s="20"/>
    </row>
    <row r="642" spans="1:32" ht="34.5" customHeight="1" thickBot="1">
      <c r="A642">
        <v>628</v>
      </c>
      <c r="B642" s="71">
        <v>4</v>
      </c>
      <c r="C642" s="73">
        <v>6</v>
      </c>
      <c r="D642" s="81" t="s">
        <v>0</v>
      </c>
      <c r="E642" s="71">
        <v>6</v>
      </c>
      <c r="F642" s="75">
        <v>4</v>
      </c>
      <c r="G642" s="71">
        <v>4</v>
      </c>
      <c r="H642" s="71">
        <v>5</v>
      </c>
      <c r="I642" s="72">
        <v>5</v>
      </c>
      <c r="J642" s="72">
        <v>6</v>
      </c>
      <c r="T642" s="34" t="str">
        <f>IF(COUNTIF(B642:S642,"&gt;0")=18,SUM(B642:S642),"")</f>
        <v/>
      </c>
      <c r="U642" s="100">
        <v>39994</v>
      </c>
      <c r="V642" s="39" t="s">
        <v>816</v>
      </c>
      <c r="W642" s="17">
        <v>4</v>
      </c>
      <c r="X642" s="12" t="s">
        <v>132</v>
      </c>
      <c r="Y642" s="11" t="s">
        <v>14</v>
      </c>
      <c r="Z642" s="11">
        <v>350471</v>
      </c>
      <c r="AA642" s="11">
        <v>24.4</v>
      </c>
      <c r="AB642" s="11" t="s">
        <v>105</v>
      </c>
      <c r="AC642" s="11">
        <v>16</v>
      </c>
      <c r="AD642" s="11">
        <v>24.4</v>
      </c>
      <c r="AE642" s="11"/>
      <c r="AF642" s="18"/>
    </row>
    <row r="643" spans="1:32" ht="34.5" customHeight="1" thickBot="1">
      <c r="A643">
        <v>629</v>
      </c>
      <c r="B643" s="72">
        <v>5</v>
      </c>
      <c r="C643" s="74">
        <v>7</v>
      </c>
      <c r="D643" s="74">
        <v>9</v>
      </c>
      <c r="E643" s="73">
        <v>8</v>
      </c>
      <c r="F643" s="72">
        <v>6</v>
      </c>
      <c r="G643" s="72">
        <v>5</v>
      </c>
      <c r="H643" s="73">
        <v>7</v>
      </c>
      <c r="I643" s="72">
        <v>5</v>
      </c>
      <c r="J643" s="73">
        <v>7</v>
      </c>
      <c r="T643" s="34" t="str">
        <f>IF(COUNTIF(B643:S643,"&gt;0")=18,SUM(B643:S643),"")</f>
        <v/>
      </c>
      <c r="U643" s="100">
        <v>39994</v>
      </c>
      <c r="V643" s="39" t="s">
        <v>816</v>
      </c>
      <c r="W643" s="19">
        <v>5</v>
      </c>
      <c r="X643" s="10" t="s">
        <v>819</v>
      </c>
      <c r="Y643" s="9" t="s">
        <v>14</v>
      </c>
      <c r="Z643" s="9">
        <v>350513</v>
      </c>
      <c r="AA643" s="9">
        <v>44</v>
      </c>
      <c r="AB643" s="9" t="s">
        <v>772</v>
      </c>
      <c r="AC643" s="9">
        <v>15</v>
      </c>
      <c r="AD643" s="9">
        <v>44</v>
      </c>
      <c r="AE643" s="9"/>
      <c r="AF643" s="20"/>
    </row>
    <row r="644" spans="1:32" ht="34.5" customHeight="1" thickBot="1">
      <c r="A644">
        <v>630</v>
      </c>
      <c r="B644" s="73">
        <v>6</v>
      </c>
      <c r="C644" s="73">
        <v>6</v>
      </c>
      <c r="D644" s="72">
        <v>6</v>
      </c>
      <c r="E644" s="72">
        <v>7</v>
      </c>
      <c r="F644" s="72">
        <v>6</v>
      </c>
      <c r="G644" s="71">
        <v>4</v>
      </c>
      <c r="H644" s="71">
        <v>5</v>
      </c>
      <c r="I644" s="73">
        <v>6</v>
      </c>
      <c r="J644" s="71">
        <v>5</v>
      </c>
      <c r="T644" s="34" t="str">
        <f>IF(COUNTIF(B644:S644,"&gt;0")=18,SUM(B644:S644),"")</f>
        <v/>
      </c>
      <c r="U644" s="100">
        <v>39994</v>
      </c>
      <c r="V644" s="39" t="s">
        <v>816</v>
      </c>
      <c r="W644" s="17">
        <v>6</v>
      </c>
      <c r="X644" s="12" t="s">
        <v>141</v>
      </c>
      <c r="Y644" s="11" t="s">
        <v>14</v>
      </c>
      <c r="Z644" s="11">
        <v>350510</v>
      </c>
      <c r="AA644" s="11">
        <v>27.3</v>
      </c>
      <c r="AB644" s="11" t="s">
        <v>820</v>
      </c>
      <c r="AC644" s="11">
        <v>15</v>
      </c>
      <c r="AD644" s="11">
        <v>27.3</v>
      </c>
      <c r="AE644" s="11"/>
      <c r="AF644" s="18"/>
    </row>
    <row r="645" spans="1:32" ht="34.5" customHeight="1" thickBot="1">
      <c r="A645">
        <v>631</v>
      </c>
      <c r="B645" s="71">
        <v>4</v>
      </c>
      <c r="C645" s="71">
        <v>4</v>
      </c>
      <c r="D645" s="74">
        <v>8</v>
      </c>
      <c r="E645" s="72">
        <v>7</v>
      </c>
      <c r="F645" s="72">
        <v>6</v>
      </c>
      <c r="G645" s="72">
        <v>5</v>
      </c>
      <c r="H645" s="71">
        <v>5</v>
      </c>
      <c r="I645" s="71">
        <v>4</v>
      </c>
      <c r="J645" s="73">
        <v>7</v>
      </c>
      <c r="T645" s="34" t="str">
        <f>IF(COUNTIF(B645:S645,"&gt;0")=18,SUM(B645:S645),"")</f>
        <v/>
      </c>
      <c r="U645" s="100">
        <v>39994</v>
      </c>
      <c r="V645" s="39" t="s">
        <v>816</v>
      </c>
      <c r="W645" s="19">
        <v>7</v>
      </c>
      <c r="X645" s="10" t="s">
        <v>786</v>
      </c>
      <c r="Y645" s="9" t="s">
        <v>217</v>
      </c>
      <c r="Z645" s="9">
        <v>1240143</v>
      </c>
      <c r="AA645" s="9">
        <v>25.9</v>
      </c>
      <c r="AB645" s="9" t="s">
        <v>821</v>
      </c>
      <c r="AC645" s="9">
        <v>15</v>
      </c>
      <c r="AD645" s="9">
        <v>26</v>
      </c>
      <c r="AE645" s="9"/>
      <c r="AF645" s="20"/>
    </row>
    <row r="646" spans="1:32" ht="34.5" customHeight="1" thickBot="1">
      <c r="A646">
        <v>632</v>
      </c>
      <c r="B646" s="72">
        <v>5</v>
      </c>
      <c r="C646" s="71">
        <v>4</v>
      </c>
      <c r="D646" s="72">
        <v>6</v>
      </c>
      <c r="E646" s="72">
        <v>7</v>
      </c>
      <c r="F646" s="77">
        <v>3</v>
      </c>
      <c r="G646" s="81" t="s">
        <v>0</v>
      </c>
      <c r="H646" s="81" t="s">
        <v>0</v>
      </c>
      <c r="I646" s="71">
        <v>4</v>
      </c>
      <c r="J646" s="75">
        <v>4</v>
      </c>
      <c r="T646" s="34" t="str">
        <f>IF(COUNTIF(B646:S646,"&gt;0")=18,SUM(B646:S646),"")</f>
        <v/>
      </c>
      <c r="U646" s="100">
        <v>39994</v>
      </c>
      <c r="V646" s="39" t="s">
        <v>816</v>
      </c>
      <c r="W646" s="17">
        <v>8</v>
      </c>
      <c r="X646" s="12" t="s">
        <v>26</v>
      </c>
      <c r="Y646" s="11" t="s">
        <v>14</v>
      </c>
      <c r="Z646" s="11">
        <v>350494</v>
      </c>
      <c r="AA646" s="11">
        <v>21.3</v>
      </c>
      <c r="AB646" s="11" t="s">
        <v>769</v>
      </c>
      <c r="AC646" s="11">
        <v>15</v>
      </c>
      <c r="AD646" s="11">
        <v>21.4</v>
      </c>
      <c r="AE646" s="11"/>
      <c r="AF646" s="18"/>
    </row>
    <row r="647" spans="1:32" ht="34.5" customHeight="1" thickBot="1">
      <c r="A647">
        <v>633</v>
      </c>
      <c r="B647" s="71">
        <v>4</v>
      </c>
      <c r="C647" s="72">
        <v>5</v>
      </c>
      <c r="D647" s="73">
        <v>7</v>
      </c>
      <c r="E647" s="73">
        <v>8</v>
      </c>
      <c r="F647" s="72">
        <v>6</v>
      </c>
      <c r="G647" s="71">
        <v>4</v>
      </c>
      <c r="H647" s="71">
        <v>5</v>
      </c>
      <c r="I647" s="73">
        <v>6</v>
      </c>
      <c r="J647" s="72">
        <v>6</v>
      </c>
      <c r="T647" s="34" t="str">
        <f>IF(COUNTIF(B647:S647,"&gt;0")=18,SUM(B647:S647),"")</f>
        <v/>
      </c>
      <c r="U647" s="100">
        <v>39994</v>
      </c>
      <c r="V647" s="39" t="s">
        <v>816</v>
      </c>
      <c r="W647" s="19">
        <v>9</v>
      </c>
      <c r="X647" s="10" t="s">
        <v>522</v>
      </c>
      <c r="Y647" s="9" t="s">
        <v>14</v>
      </c>
      <c r="Z647" s="9">
        <v>350512</v>
      </c>
      <c r="AA647" s="9">
        <v>27.5</v>
      </c>
      <c r="AB647" s="9" t="s">
        <v>820</v>
      </c>
      <c r="AC647" s="9">
        <v>15</v>
      </c>
      <c r="AD647" s="9">
        <v>27.5</v>
      </c>
      <c r="AE647" s="9"/>
      <c r="AF647" s="20"/>
    </row>
    <row r="648" spans="1:32" ht="34.5" customHeight="1" thickBot="1">
      <c r="A648">
        <v>634</v>
      </c>
      <c r="B648" s="75">
        <v>3</v>
      </c>
      <c r="C648" s="72">
        <v>5</v>
      </c>
      <c r="D648" s="72">
        <v>6</v>
      </c>
      <c r="E648" s="72">
        <v>7</v>
      </c>
      <c r="F648" s="75">
        <v>4</v>
      </c>
      <c r="G648" s="71">
        <v>4</v>
      </c>
      <c r="H648" s="71">
        <v>5</v>
      </c>
      <c r="I648" s="71">
        <v>4</v>
      </c>
      <c r="J648" s="73">
        <v>7</v>
      </c>
      <c r="T648" s="34" t="str">
        <f>IF(COUNTIF(B648:S648,"&gt;0")=18,SUM(B648:S648),"")</f>
        <v/>
      </c>
      <c r="U648" s="100">
        <v>39994</v>
      </c>
      <c r="V648" s="39" t="s">
        <v>816</v>
      </c>
      <c r="W648" s="17">
        <v>10</v>
      </c>
      <c r="X648" s="12" t="s">
        <v>20</v>
      </c>
      <c r="Y648" s="11" t="s">
        <v>14</v>
      </c>
      <c r="Z648" s="11">
        <v>350771</v>
      </c>
      <c r="AA648" s="11">
        <v>17.7</v>
      </c>
      <c r="AB648" s="11" t="s">
        <v>822</v>
      </c>
      <c r="AC648" s="11">
        <v>15</v>
      </c>
      <c r="AD648" s="11">
        <v>17.8</v>
      </c>
      <c r="AE648" s="11"/>
      <c r="AF648" s="18"/>
    </row>
    <row r="649" spans="1:32" ht="34.5" customHeight="1" thickBot="1">
      <c r="A649">
        <v>635</v>
      </c>
      <c r="B649" s="72">
        <v>5</v>
      </c>
      <c r="C649" s="73">
        <v>6</v>
      </c>
      <c r="D649" s="73">
        <v>7</v>
      </c>
      <c r="E649" s="73">
        <v>8</v>
      </c>
      <c r="F649" s="72">
        <v>6</v>
      </c>
      <c r="G649" s="72">
        <v>5</v>
      </c>
      <c r="H649" s="73">
        <v>7</v>
      </c>
      <c r="I649" s="72">
        <v>5</v>
      </c>
      <c r="J649" s="71">
        <v>5</v>
      </c>
      <c r="T649" s="34" t="str">
        <f>IF(COUNTIF(B649:S649,"&gt;0")=18,SUM(B649:S649),"")</f>
        <v/>
      </c>
      <c r="U649" s="100">
        <v>39994</v>
      </c>
      <c r="V649" s="39" t="s">
        <v>816</v>
      </c>
      <c r="W649" s="19">
        <v>11</v>
      </c>
      <c r="X649" s="10" t="s">
        <v>782</v>
      </c>
      <c r="Y649" s="9" t="s">
        <v>217</v>
      </c>
      <c r="Z649" s="9">
        <v>1240105</v>
      </c>
      <c r="AA649" s="9">
        <v>30.1</v>
      </c>
      <c r="AB649" s="36">
        <v>20029</v>
      </c>
      <c r="AC649" s="9">
        <v>11</v>
      </c>
      <c r="AD649" s="9">
        <v>30.3</v>
      </c>
      <c r="AE649" s="9"/>
      <c r="AF649" s="20"/>
    </row>
    <row r="650" spans="1:32" ht="34.5" customHeight="1" thickBot="1">
      <c r="A650">
        <v>636</v>
      </c>
      <c r="B650" s="72">
        <v>5</v>
      </c>
      <c r="C650" s="75">
        <v>3</v>
      </c>
      <c r="D650" s="72">
        <v>6</v>
      </c>
      <c r="E650" s="73">
        <v>8</v>
      </c>
      <c r="F650" s="73">
        <v>7</v>
      </c>
      <c r="G650" s="71">
        <v>4</v>
      </c>
      <c r="H650" s="71">
        <v>5</v>
      </c>
      <c r="I650" s="72">
        <v>5</v>
      </c>
      <c r="J650" s="81" t="s">
        <v>0</v>
      </c>
      <c r="T650" s="34" t="str">
        <f>IF(COUNTIF(B650:S650,"&gt;0")=18,SUM(B650:S650),"")</f>
        <v/>
      </c>
      <c r="U650" s="100">
        <v>39994</v>
      </c>
      <c r="V650" s="39" t="s">
        <v>816</v>
      </c>
      <c r="W650" s="26">
        <v>12</v>
      </c>
      <c r="X650" s="27" t="s">
        <v>784</v>
      </c>
      <c r="Y650" s="28" t="s">
        <v>53</v>
      </c>
      <c r="Z650" s="28">
        <v>1210049</v>
      </c>
      <c r="AA650" s="28">
        <v>15</v>
      </c>
      <c r="AB650" s="28" t="s">
        <v>344</v>
      </c>
      <c r="AC650" s="28">
        <v>9</v>
      </c>
      <c r="AD650" s="28">
        <v>15.1</v>
      </c>
      <c r="AE650" s="28"/>
      <c r="AF650" s="31"/>
    </row>
    <row r="651" spans="1:32" ht="34.5" customHeight="1" thickBot="1">
      <c r="A651">
        <v>637</v>
      </c>
      <c r="B651" s="75">
        <v>3</v>
      </c>
      <c r="C651" s="71">
        <v>4</v>
      </c>
      <c r="D651" s="81" t="s">
        <v>0</v>
      </c>
      <c r="E651" s="75">
        <v>5</v>
      </c>
      <c r="F651" s="75">
        <v>4</v>
      </c>
      <c r="G651" s="75">
        <v>3</v>
      </c>
      <c r="H651" s="75">
        <v>4</v>
      </c>
      <c r="I651" s="75">
        <v>3</v>
      </c>
      <c r="J651" s="77">
        <v>3</v>
      </c>
      <c r="K651" s="75">
        <v>3</v>
      </c>
      <c r="L651" s="75">
        <v>3</v>
      </c>
      <c r="M651" s="72">
        <v>6</v>
      </c>
      <c r="N651" s="72">
        <v>7</v>
      </c>
      <c r="O651" s="77">
        <v>3</v>
      </c>
      <c r="P651" s="71">
        <v>4</v>
      </c>
      <c r="Q651" s="75">
        <v>4</v>
      </c>
      <c r="R651" s="71">
        <v>4</v>
      </c>
      <c r="S651" s="77">
        <v>3</v>
      </c>
      <c r="T651" s="34" t="str">
        <f>IF(COUNTIF(B651:S651,"&gt;0")=18,SUM(B651:S651),"")</f>
        <v/>
      </c>
      <c r="U651" s="100">
        <v>39999</v>
      </c>
      <c r="V651" s="39" t="s">
        <v>823</v>
      </c>
      <c r="W651" s="13">
        <v>1</v>
      </c>
      <c r="X651" s="14" t="s">
        <v>696</v>
      </c>
      <c r="Y651" s="15" t="s">
        <v>14</v>
      </c>
      <c r="Z651" s="15">
        <v>350033</v>
      </c>
      <c r="AA651" s="15">
        <v>8.3000000000000007</v>
      </c>
      <c r="AB651" s="15" t="s">
        <v>824</v>
      </c>
      <c r="AC651" s="15">
        <v>30</v>
      </c>
      <c r="AD651" s="15">
        <v>8.1</v>
      </c>
      <c r="AE651" s="15"/>
      <c r="AF651" s="16"/>
    </row>
    <row r="652" spans="1:32" ht="34.5" customHeight="1" thickBot="1">
      <c r="A652">
        <v>638</v>
      </c>
      <c r="B652" s="77">
        <v>2</v>
      </c>
      <c r="C652" s="71">
        <v>4</v>
      </c>
      <c r="D652" s="71">
        <v>5</v>
      </c>
      <c r="E652" s="71">
        <v>6</v>
      </c>
      <c r="F652" s="75">
        <v>4</v>
      </c>
      <c r="G652" s="75">
        <v>3</v>
      </c>
      <c r="H652" s="75">
        <v>4</v>
      </c>
      <c r="I652" s="77">
        <v>2</v>
      </c>
      <c r="J652" s="71">
        <v>5</v>
      </c>
      <c r="K652" s="71">
        <v>4</v>
      </c>
      <c r="L652" s="75">
        <v>3</v>
      </c>
      <c r="M652" s="71">
        <v>5</v>
      </c>
      <c r="N652" s="71">
        <v>6</v>
      </c>
      <c r="O652" s="75">
        <v>4</v>
      </c>
      <c r="P652" s="71">
        <v>4</v>
      </c>
      <c r="Q652" s="75">
        <v>4</v>
      </c>
      <c r="R652" s="72">
        <v>5</v>
      </c>
      <c r="S652" s="75">
        <v>4</v>
      </c>
      <c r="T652" s="34">
        <f>IF(COUNTIF(B652:S652,"&gt;0")=18,SUM(B652:S652),"")</f>
        <v>74</v>
      </c>
      <c r="U652" s="100">
        <v>39999</v>
      </c>
      <c r="V652" s="39" t="s">
        <v>823</v>
      </c>
      <c r="W652" s="17">
        <v>2</v>
      </c>
      <c r="X652" s="12" t="s">
        <v>299</v>
      </c>
      <c r="Y652" s="11" t="s">
        <v>14</v>
      </c>
      <c r="Z652" s="11">
        <v>350092</v>
      </c>
      <c r="AA652" s="11">
        <v>10.9</v>
      </c>
      <c r="AB652" s="11" t="s">
        <v>825</v>
      </c>
      <c r="AC652" s="11">
        <v>28</v>
      </c>
      <c r="AD652" s="11">
        <v>10.3</v>
      </c>
      <c r="AE652" s="11"/>
      <c r="AF652" s="18"/>
    </row>
    <row r="653" spans="1:32" ht="34.5" customHeight="1" thickBot="1">
      <c r="A653">
        <v>639</v>
      </c>
      <c r="B653" s="75">
        <v>3</v>
      </c>
      <c r="C653" s="75">
        <v>3</v>
      </c>
      <c r="D653" s="75">
        <v>4</v>
      </c>
      <c r="E653" s="75">
        <v>5</v>
      </c>
      <c r="F653" s="75">
        <v>4</v>
      </c>
      <c r="G653" s="72">
        <v>5</v>
      </c>
      <c r="H653" s="71">
        <v>5</v>
      </c>
      <c r="I653" s="71">
        <v>4</v>
      </c>
      <c r="J653" s="75">
        <v>4</v>
      </c>
      <c r="K653" s="71">
        <v>4</v>
      </c>
      <c r="L653" s="75">
        <v>3</v>
      </c>
      <c r="M653" s="73">
        <v>7</v>
      </c>
      <c r="N653" s="75">
        <v>5</v>
      </c>
      <c r="O653" s="71">
        <v>5</v>
      </c>
      <c r="P653" s="71">
        <v>4</v>
      </c>
      <c r="Q653" s="75">
        <v>4</v>
      </c>
      <c r="R653" s="71">
        <v>4</v>
      </c>
      <c r="S653" s="75">
        <v>4</v>
      </c>
      <c r="T653" s="34">
        <f>IF(COUNTIF(B653:S653,"&gt;0")=18,SUM(B653:S653),"")</f>
        <v>77</v>
      </c>
      <c r="U653" s="100">
        <v>39999</v>
      </c>
      <c r="V653" s="39" t="s">
        <v>823</v>
      </c>
      <c r="W653" s="19">
        <v>3</v>
      </c>
      <c r="X653" s="10" t="s">
        <v>110</v>
      </c>
      <c r="Y653" s="9" t="s">
        <v>14</v>
      </c>
      <c r="Z653" s="9">
        <v>350151</v>
      </c>
      <c r="AA653" s="9">
        <v>7.5</v>
      </c>
      <c r="AB653" s="9" t="s">
        <v>826</v>
      </c>
      <c r="AC653" s="9">
        <v>26</v>
      </c>
      <c r="AD653" s="9">
        <v>7.6</v>
      </c>
      <c r="AE653" s="9"/>
      <c r="AF653" s="20"/>
    </row>
    <row r="654" spans="1:32" ht="34.5" customHeight="1" thickBot="1">
      <c r="A654">
        <v>640</v>
      </c>
      <c r="B654" s="72">
        <v>5</v>
      </c>
      <c r="C654" s="75">
        <v>3</v>
      </c>
      <c r="D654" s="72">
        <v>6</v>
      </c>
      <c r="E654" s="75">
        <v>5</v>
      </c>
      <c r="F654" s="71">
        <v>5</v>
      </c>
      <c r="G654" s="71">
        <v>4</v>
      </c>
      <c r="H654" s="75">
        <v>4</v>
      </c>
      <c r="I654" s="71">
        <v>4</v>
      </c>
      <c r="J654" s="77">
        <v>3</v>
      </c>
      <c r="K654" s="75">
        <v>3</v>
      </c>
      <c r="L654" s="71">
        <v>4</v>
      </c>
      <c r="M654" s="72">
        <v>6</v>
      </c>
      <c r="N654" s="77">
        <v>4</v>
      </c>
      <c r="O654" s="75">
        <v>4</v>
      </c>
      <c r="P654" s="71">
        <v>4</v>
      </c>
      <c r="Q654" s="75">
        <v>4</v>
      </c>
      <c r="R654" s="71">
        <v>4</v>
      </c>
      <c r="S654" s="71">
        <v>5</v>
      </c>
      <c r="T654" s="34">
        <f>IF(COUNTIF(B654:S654,"&gt;0")=18,SUM(B654:S654),"")</f>
        <v>77</v>
      </c>
      <c r="U654" s="100">
        <v>39999</v>
      </c>
      <c r="V654" s="39" t="s">
        <v>823</v>
      </c>
      <c r="W654" s="17">
        <v>4</v>
      </c>
      <c r="X654" s="12" t="s">
        <v>112</v>
      </c>
      <c r="Y654" s="11" t="s">
        <v>14</v>
      </c>
      <c r="Z654" s="11">
        <v>350234</v>
      </c>
      <c r="AA654" s="11">
        <v>12.8</v>
      </c>
      <c r="AB654" s="11" t="s">
        <v>827</v>
      </c>
      <c r="AC654" s="11">
        <v>25</v>
      </c>
      <c r="AD654" s="11">
        <v>12.2</v>
      </c>
      <c r="AE654" s="11"/>
      <c r="AF654" s="18"/>
    </row>
    <row r="655" spans="1:32" ht="34.5" customHeight="1" thickBot="1">
      <c r="A655">
        <v>641</v>
      </c>
      <c r="B655" s="75">
        <v>3</v>
      </c>
      <c r="C655" s="71">
        <v>4</v>
      </c>
      <c r="D655" s="72">
        <v>6</v>
      </c>
      <c r="E655" s="77">
        <v>4</v>
      </c>
      <c r="F655" s="75">
        <v>4</v>
      </c>
      <c r="G655" s="75">
        <v>3</v>
      </c>
      <c r="H655" s="71">
        <v>5</v>
      </c>
      <c r="I655" s="72">
        <v>5</v>
      </c>
      <c r="J655" s="71">
        <v>5</v>
      </c>
      <c r="K655" s="72">
        <v>5</v>
      </c>
      <c r="L655" s="71">
        <v>4</v>
      </c>
      <c r="M655" s="71">
        <v>5</v>
      </c>
      <c r="N655" s="71">
        <v>6</v>
      </c>
      <c r="O655" s="75">
        <v>4</v>
      </c>
      <c r="P655" s="71">
        <v>4</v>
      </c>
      <c r="Q655" s="75">
        <v>4</v>
      </c>
      <c r="R655" s="71">
        <v>4</v>
      </c>
      <c r="S655" s="75">
        <v>4</v>
      </c>
      <c r="T655" s="34">
        <f>IF(COUNTIF(B655:S655,"&gt;0")=18,SUM(B655:S655),"")</f>
        <v>79</v>
      </c>
      <c r="U655" s="100">
        <v>39999</v>
      </c>
      <c r="V655" s="39" t="s">
        <v>823</v>
      </c>
      <c r="W655" s="19">
        <v>5</v>
      </c>
      <c r="X655" s="10" t="s">
        <v>28</v>
      </c>
      <c r="Y655" s="9" t="s">
        <v>14</v>
      </c>
      <c r="Z655" s="9">
        <v>350233</v>
      </c>
      <c r="AA655" s="9">
        <v>13.1</v>
      </c>
      <c r="AB655" s="9" t="s">
        <v>828</v>
      </c>
      <c r="AC655" s="9">
        <v>23</v>
      </c>
      <c r="AD655" s="9">
        <v>12.8</v>
      </c>
      <c r="AE655" s="9"/>
      <c r="AF655" s="20"/>
    </row>
    <row r="656" spans="1:32" ht="34.5" customHeight="1" thickBot="1">
      <c r="A656">
        <v>642</v>
      </c>
      <c r="B656" s="71">
        <v>4</v>
      </c>
      <c r="C656" s="71">
        <v>4</v>
      </c>
      <c r="D656" s="72">
        <v>6</v>
      </c>
      <c r="E656" s="72">
        <v>7</v>
      </c>
      <c r="F656" s="71">
        <v>5</v>
      </c>
      <c r="G656" s="75">
        <v>3</v>
      </c>
      <c r="H656" s="75">
        <v>4</v>
      </c>
      <c r="I656" s="71">
        <v>4</v>
      </c>
      <c r="J656" s="75">
        <v>4</v>
      </c>
      <c r="K656" s="75">
        <v>3</v>
      </c>
      <c r="L656" s="72">
        <v>5</v>
      </c>
      <c r="M656" s="72">
        <v>6</v>
      </c>
      <c r="N656" s="71">
        <v>6</v>
      </c>
      <c r="O656" s="71">
        <v>5</v>
      </c>
      <c r="P656" s="75">
        <v>3</v>
      </c>
      <c r="Q656" s="75">
        <v>4</v>
      </c>
      <c r="R656" s="71">
        <v>4</v>
      </c>
      <c r="S656" s="72">
        <v>6</v>
      </c>
      <c r="T656" s="34">
        <f>IF(COUNTIF(B656:S656,"&gt;0")=18,SUM(B656:S656),"")</f>
        <v>83</v>
      </c>
      <c r="U656" s="100">
        <v>39999</v>
      </c>
      <c r="V656" s="39" t="s">
        <v>823</v>
      </c>
      <c r="W656" s="17">
        <v>6</v>
      </c>
      <c r="X656" s="12" t="s">
        <v>233</v>
      </c>
      <c r="Y656" s="11" t="s">
        <v>14</v>
      </c>
      <c r="Z656" s="11">
        <v>350063</v>
      </c>
      <c r="AA656" s="11">
        <v>11.1</v>
      </c>
      <c r="AB656" s="11" t="s">
        <v>829</v>
      </c>
      <c r="AC656" s="11">
        <v>19</v>
      </c>
      <c r="AD656" s="11">
        <v>11.2</v>
      </c>
      <c r="AE656" s="11"/>
      <c r="AF656" s="18"/>
    </row>
    <row r="657" spans="1:32" ht="34.5" customHeight="1" thickBot="1">
      <c r="A657">
        <v>643</v>
      </c>
      <c r="B657" s="71">
        <v>4</v>
      </c>
      <c r="C657" s="74">
        <v>7</v>
      </c>
      <c r="D657" s="81" t="s">
        <v>0</v>
      </c>
      <c r="E657" s="71">
        <v>6</v>
      </c>
      <c r="F657" s="71">
        <v>5</v>
      </c>
      <c r="G657" s="75">
        <v>3</v>
      </c>
      <c r="H657" s="71">
        <v>5</v>
      </c>
      <c r="I657" s="75">
        <v>3</v>
      </c>
      <c r="J657" s="77">
        <v>3</v>
      </c>
      <c r="K657" s="72">
        <v>5</v>
      </c>
      <c r="L657" s="71">
        <v>4</v>
      </c>
      <c r="M657" s="72">
        <v>6</v>
      </c>
      <c r="N657" s="75">
        <v>5</v>
      </c>
      <c r="O657" s="75">
        <v>4</v>
      </c>
      <c r="P657" s="72">
        <v>5</v>
      </c>
      <c r="Q657" s="75">
        <v>4</v>
      </c>
      <c r="R657" s="72">
        <v>5</v>
      </c>
      <c r="S657" s="72">
        <v>6</v>
      </c>
      <c r="T657" s="34" t="str">
        <f>IF(COUNTIF(B657:S657,"&gt;0")=18,SUM(B657:S657),"")</f>
        <v/>
      </c>
      <c r="U657" s="100">
        <v>39999</v>
      </c>
      <c r="V657" s="39" t="s">
        <v>823</v>
      </c>
      <c r="W657" s="19">
        <v>7</v>
      </c>
      <c r="X657" s="10" t="s">
        <v>24</v>
      </c>
      <c r="Y657" s="9" t="s">
        <v>14</v>
      </c>
      <c r="Z657" s="9">
        <v>350112</v>
      </c>
      <c r="AA657" s="9">
        <v>13.2</v>
      </c>
      <c r="AB657" s="9" t="s">
        <v>830</v>
      </c>
      <c r="AC657" s="9">
        <v>18</v>
      </c>
      <c r="AD657" s="9">
        <v>13.3</v>
      </c>
      <c r="AE657" s="9"/>
      <c r="AF657" s="20"/>
    </row>
    <row r="658" spans="1:32" ht="34.5" customHeight="1" thickBot="1">
      <c r="A658">
        <v>644</v>
      </c>
      <c r="B658" s="72">
        <v>5</v>
      </c>
      <c r="C658" s="74">
        <v>8</v>
      </c>
      <c r="D658" s="72">
        <v>6</v>
      </c>
      <c r="E658" s="71">
        <v>6</v>
      </c>
      <c r="F658" s="75">
        <v>4</v>
      </c>
      <c r="G658" s="71">
        <v>4</v>
      </c>
      <c r="H658" s="75">
        <v>4</v>
      </c>
      <c r="I658" s="72">
        <v>5</v>
      </c>
      <c r="J658" s="71">
        <v>5</v>
      </c>
      <c r="K658" s="71">
        <v>4</v>
      </c>
      <c r="L658" s="71">
        <v>4</v>
      </c>
      <c r="M658" s="72">
        <v>6</v>
      </c>
      <c r="N658" s="71">
        <v>6</v>
      </c>
      <c r="O658" s="77">
        <v>3</v>
      </c>
      <c r="P658" s="72">
        <v>5</v>
      </c>
      <c r="Q658" s="71">
        <v>5</v>
      </c>
      <c r="R658" s="72">
        <v>5</v>
      </c>
      <c r="S658" s="71">
        <v>5</v>
      </c>
      <c r="T658" s="34">
        <f>IF(COUNTIF(B658:S658,"&gt;0")=18,SUM(B658:S658),"")</f>
        <v>90</v>
      </c>
      <c r="U658" s="100">
        <v>39999</v>
      </c>
      <c r="V658" s="39" t="s">
        <v>823</v>
      </c>
      <c r="W658" s="17">
        <v>8</v>
      </c>
      <c r="X658" s="12" t="s">
        <v>32</v>
      </c>
      <c r="Y658" s="11" t="s">
        <v>14</v>
      </c>
      <c r="Z658" s="11">
        <v>350091</v>
      </c>
      <c r="AA658" s="11">
        <v>11.9</v>
      </c>
      <c r="AB658" s="11" t="s">
        <v>831</v>
      </c>
      <c r="AC658" s="11">
        <v>15</v>
      </c>
      <c r="AD658" s="11">
        <v>12</v>
      </c>
      <c r="AE658" s="11"/>
      <c r="AF658" s="18"/>
    </row>
    <row r="659" spans="1:32" ht="34.5" customHeight="1" thickBot="1">
      <c r="A659">
        <v>645</v>
      </c>
      <c r="B659" s="71">
        <v>4</v>
      </c>
      <c r="C659" s="71">
        <v>4</v>
      </c>
      <c r="D659" s="74">
        <v>10</v>
      </c>
      <c r="E659" s="71">
        <v>6</v>
      </c>
      <c r="F659" s="75">
        <v>4</v>
      </c>
      <c r="G659" s="72">
        <v>5</v>
      </c>
      <c r="H659" s="75">
        <v>4</v>
      </c>
      <c r="I659" s="71">
        <v>4</v>
      </c>
      <c r="J659" s="71">
        <v>5</v>
      </c>
      <c r="K659" s="72">
        <v>5</v>
      </c>
      <c r="L659" s="71">
        <v>4</v>
      </c>
      <c r="M659" s="72">
        <v>6</v>
      </c>
      <c r="N659" s="73">
        <v>8</v>
      </c>
      <c r="O659" s="71">
        <v>5</v>
      </c>
      <c r="P659" s="72">
        <v>5</v>
      </c>
      <c r="Q659" s="75">
        <v>4</v>
      </c>
      <c r="R659" s="72">
        <v>5</v>
      </c>
      <c r="S659" s="82" t="s">
        <v>0</v>
      </c>
      <c r="T659" s="34" t="str">
        <f>IF(COUNTIF(B659:S659,"&gt;0")=18,SUM(B659:S659),"")</f>
        <v/>
      </c>
      <c r="U659" s="100">
        <v>39999</v>
      </c>
      <c r="V659" s="39" t="s">
        <v>823</v>
      </c>
      <c r="W659" s="19">
        <v>9</v>
      </c>
      <c r="X659" s="10" t="s">
        <v>18</v>
      </c>
      <c r="Y659" s="9" t="s">
        <v>14</v>
      </c>
      <c r="Z659" s="9">
        <v>350462</v>
      </c>
      <c r="AA659" s="9">
        <v>12.5</v>
      </c>
      <c r="AB659" s="9" t="s">
        <v>832</v>
      </c>
      <c r="AC659" s="9">
        <v>13</v>
      </c>
      <c r="AD659" s="9">
        <v>12.6</v>
      </c>
      <c r="AE659" s="9"/>
      <c r="AF659" s="20"/>
    </row>
    <row r="660" spans="1:32" ht="34.5" customHeight="1" thickBot="1">
      <c r="A660">
        <v>646</v>
      </c>
      <c r="B660" s="75">
        <v>3</v>
      </c>
      <c r="C660" s="72">
        <v>5</v>
      </c>
      <c r="D660" s="74">
        <v>8</v>
      </c>
      <c r="E660" s="75">
        <v>5</v>
      </c>
      <c r="F660" s="72">
        <v>6</v>
      </c>
      <c r="G660" s="71">
        <v>4</v>
      </c>
      <c r="H660" s="71">
        <v>5</v>
      </c>
      <c r="I660" s="71">
        <v>4</v>
      </c>
      <c r="J660" s="75">
        <v>4</v>
      </c>
      <c r="K660" s="72">
        <v>5</v>
      </c>
      <c r="L660" s="72">
        <v>5</v>
      </c>
      <c r="M660" s="73">
        <v>7</v>
      </c>
      <c r="N660" s="72">
        <v>7</v>
      </c>
      <c r="O660" s="72">
        <v>6</v>
      </c>
      <c r="P660" s="73">
        <v>6</v>
      </c>
      <c r="Q660" s="75">
        <v>4</v>
      </c>
      <c r="R660" s="72">
        <v>5</v>
      </c>
      <c r="S660" s="72">
        <v>6</v>
      </c>
      <c r="T660" s="34">
        <f>IF(COUNTIF(B660:S660,"&gt;0")=18,SUM(B660:S660),"")</f>
        <v>95</v>
      </c>
      <c r="U660" s="100">
        <v>39999</v>
      </c>
      <c r="V660" s="39" t="s">
        <v>823</v>
      </c>
      <c r="W660" s="26">
        <v>10</v>
      </c>
      <c r="X660" s="27" t="s">
        <v>222</v>
      </c>
      <c r="Y660" s="28" t="s">
        <v>14</v>
      </c>
      <c r="Z660" s="28">
        <v>350239</v>
      </c>
      <c r="AA660" s="28">
        <v>17.399999999999999</v>
      </c>
      <c r="AB660" s="28" t="s">
        <v>833</v>
      </c>
      <c r="AC660" s="28">
        <v>11</v>
      </c>
      <c r="AD660" s="28">
        <v>17.5</v>
      </c>
      <c r="AE660" s="28"/>
      <c r="AF660" s="31"/>
    </row>
    <row r="661" spans="1:32" ht="34.5" customHeight="1" thickBot="1">
      <c r="A661">
        <v>647</v>
      </c>
      <c r="B661" s="72">
        <v>5</v>
      </c>
      <c r="C661" s="71">
        <v>4</v>
      </c>
      <c r="D661" s="74">
        <v>8</v>
      </c>
      <c r="E661" s="75">
        <v>5</v>
      </c>
      <c r="F661" s="71">
        <v>5</v>
      </c>
      <c r="G661" s="77">
        <v>2</v>
      </c>
      <c r="H661" s="75">
        <v>4</v>
      </c>
      <c r="I661" s="74">
        <v>7</v>
      </c>
      <c r="J661" s="71">
        <v>5</v>
      </c>
      <c r="K661" s="75">
        <v>3</v>
      </c>
      <c r="L661" s="72">
        <v>5</v>
      </c>
      <c r="M661" s="72">
        <v>6</v>
      </c>
      <c r="N661" s="75">
        <v>5</v>
      </c>
      <c r="O661" s="75">
        <v>4</v>
      </c>
      <c r="P661" s="72">
        <v>5</v>
      </c>
      <c r="Q661" s="71">
        <v>5</v>
      </c>
      <c r="R661" s="71">
        <v>4</v>
      </c>
      <c r="S661" s="72">
        <v>6</v>
      </c>
      <c r="T661" s="34">
        <f>IF(COUNTIF(B661:S661,"&gt;0")=18,SUM(B661:S661),"")</f>
        <v>88</v>
      </c>
      <c r="U661" s="100">
        <v>39999</v>
      </c>
      <c r="V661" s="39" t="s">
        <v>823</v>
      </c>
      <c r="W661" s="13">
        <v>1</v>
      </c>
      <c r="X661" s="14" t="s">
        <v>68</v>
      </c>
      <c r="Y661" s="15" t="s">
        <v>14</v>
      </c>
      <c r="Z661" s="15">
        <v>350600</v>
      </c>
      <c r="AA661" s="15">
        <v>21.8</v>
      </c>
      <c r="AB661" s="15" t="s">
        <v>834</v>
      </c>
      <c r="AC661" s="15">
        <v>18</v>
      </c>
      <c r="AD661" s="15">
        <v>21</v>
      </c>
      <c r="AE661" s="15"/>
      <c r="AF661" s="16"/>
    </row>
    <row r="662" spans="1:32" ht="34.5" customHeight="1" thickBot="1">
      <c r="A662">
        <v>648</v>
      </c>
      <c r="B662" s="75">
        <v>3</v>
      </c>
      <c r="C662" s="72">
        <v>5</v>
      </c>
      <c r="D662" s="81" t="s">
        <v>0</v>
      </c>
      <c r="E662" s="71">
        <v>6</v>
      </c>
      <c r="F662" s="71">
        <v>5</v>
      </c>
      <c r="G662" s="75">
        <v>3</v>
      </c>
      <c r="H662" s="71">
        <v>5</v>
      </c>
      <c r="I662" s="71">
        <v>4</v>
      </c>
      <c r="J662" s="73">
        <v>7</v>
      </c>
      <c r="K662" s="75">
        <v>3</v>
      </c>
      <c r="L662" s="73">
        <v>6</v>
      </c>
      <c r="M662" s="73">
        <v>7</v>
      </c>
      <c r="N662" s="72">
        <v>7</v>
      </c>
      <c r="O662" s="71">
        <v>5</v>
      </c>
      <c r="P662" s="75">
        <v>3</v>
      </c>
      <c r="Q662" s="71">
        <v>5</v>
      </c>
      <c r="R662" s="78" t="s">
        <v>0</v>
      </c>
      <c r="S662" s="71">
        <v>5</v>
      </c>
      <c r="T662" s="34" t="str">
        <f>IF(COUNTIF(B662:S662,"&gt;0")=18,SUM(B662:S662),"")</f>
        <v/>
      </c>
      <c r="U662" s="100">
        <v>39999</v>
      </c>
      <c r="V662" s="39" t="s">
        <v>823</v>
      </c>
      <c r="W662" s="17">
        <v>2</v>
      </c>
      <c r="X662" s="12" t="s">
        <v>182</v>
      </c>
      <c r="Y662" s="11" t="s">
        <v>14</v>
      </c>
      <c r="Z662" s="11">
        <v>350770</v>
      </c>
      <c r="AA662" s="11">
        <v>23</v>
      </c>
      <c r="AB662" s="11" t="s">
        <v>835</v>
      </c>
      <c r="AC662" s="11">
        <v>15</v>
      </c>
      <c r="AD662" s="11">
        <v>23</v>
      </c>
      <c r="AE662" s="11"/>
      <c r="AF662" s="18"/>
    </row>
    <row r="663" spans="1:32" ht="34.5" customHeight="1" thickBot="1">
      <c r="A663">
        <v>649</v>
      </c>
      <c r="B663" s="71">
        <v>4</v>
      </c>
      <c r="C663" s="72">
        <v>5</v>
      </c>
      <c r="D663" s="74">
        <v>11</v>
      </c>
      <c r="E663" s="71">
        <v>6</v>
      </c>
      <c r="F663" s="71">
        <v>5</v>
      </c>
      <c r="G663" s="72">
        <v>5</v>
      </c>
      <c r="H663" s="71">
        <v>5</v>
      </c>
      <c r="I663" s="71">
        <v>4</v>
      </c>
      <c r="J663" s="71">
        <v>5</v>
      </c>
      <c r="K663" s="71">
        <v>4</v>
      </c>
      <c r="L663" s="71">
        <v>4</v>
      </c>
      <c r="M663" s="78" t="s">
        <v>0</v>
      </c>
      <c r="N663" s="71">
        <v>6</v>
      </c>
      <c r="O663" s="71">
        <v>5</v>
      </c>
      <c r="P663" s="71">
        <v>4</v>
      </c>
      <c r="Q663" s="72">
        <v>6</v>
      </c>
      <c r="R663" s="72">
        <v>5</v>
      </c>
      <c r="S663" s="72">
        <v>6</v>
      </c>
      <c r="T663" s="34" t="str">
        <f>IF(COUNTIF(B663:S663,"&gt;0")=18,SUM(B663:S663),"")</f>
        <v/>
      </c>
      <c r="U663" s="100">
        <v>39999</v>
      </c>
      <c r="V663" s="39" t="s">
        <v>823</v>
      </c>
      <c r="W663" s="19">
        <v>3</v>
      </c>
      <c r="X663" s="10" t="s">
        <v>836</v>
      </c>
      <c r="Y663" s="9" t="s">
        <v>211</v>
      </c>
      <c r="Z663" s="9">
        <v>1040287</v>
      </c>
      <c r="AA663" s="9">
        <v>24.5</v>
      </c>
      <c r="AB663" s="9" t="s">
        <v>837</v>
      </c>
      <c r="AC663" s="9">
        <v>11</v>
      </c>
      <c r="AD663" s="9">
        <v>24.5</v>
      </c>
      <c r="AE663" s="9"/>
      <c r="AF663" s="20"/>
    </row>
    <row r="664" spans="1:32" ht="34.5" customHeight="1" thickBot="1">
      <c r="A664">
        <v>650</v>
      </c>
      <c r="B664" s="71">
        <v>4</v>
      </c>
      <c r="C664" s="72">
        <v>5</v>
      </c>
      <c r="D664" s="74">
        <v>9</v>
      </c>
      <c r="E664" s="73">
        <v>8</v>
      </c>
      <c r="F664" s="75">
        <v>4</v>
      </c>
      <c r="G664" s="72">
        <v>5</v>
      </c>
      <c r="H664" s="74">
        <v>8</v>
      </c>
      <c r="I664" s="73">
        <v>6</v>
      </c>
      <c r="J664" s="73">
        <v>7</v>
      </c>
      <c r="K664" s="71">
        <v>4</v>
      </c>
      <c r="L664" s="71">
        <v>4</v>
      </c>
      <c r="M664" s="78" t="s">
        <v>0</v>
      </c>
      <c r="N664" s="74">
        <v>9</v>
      </c>
      <c r="O664" s="73">
        <v>7</v>
      </c>
      <c r="P664" s="72">
        <v>5</v>
      </c>
      <c r="Q664" s="72">
        <v>6</v>
      </c>
      <c r="R664" s="72">
        <v>5</v>
      </c>
      <c r="S664" s="71">
        <v>5</v>
      </c>
      <c r="T664" s="34" t="str">
        <f>IF(COUNTIF(B664:S664,"&gt;0")=18,SUM(B664:S664),"")</f>
        <v/>
      </c>
      <c r="U664" s="100">
        <v>39999</v>
      </c>
      <c r="V664" s="39" t="s">
        <v>823</v>
      </c>
      <c r="W664" s="17">
        <v>4</v>
      </c>
      <c r="X664" s="12" t="s">
        <v>30</v>
      </c>
      <c r="Y664" s="11" t="s">
        <v>14</v>
      </c>
      <c r="Z664" s="11">
        <v>350608</v>
      </c>
      <c r="AA664" s="11">
        <v>32</v>
      </c>
      <c r="AB664" s="11" t="s">
        <v>838</v>
      </c>
      <c r="AC664" s="11">
        <v>6</v>
      </c>
      <c r="AD664" s="11">
        <v>32.200000000000003</v>
      </c>
      <c r="AE664" s="11"/>
      <c r="AF664" s="18"/>
    </row>
    <row r="665" spans="1:32" ht="34.5" customHeight="1" thickBot="1">
      <c r="A665">
        <v>651</v>
      </c>
      <c r="B665" s="71">
        <v>4</v>
      </c>
      <c r="C665" s="74">
        <v>7</v>
      </c>
      <c r="D665" s="73">
        <v>7</v>
      </c>
      <c r="E665" s="72">
        <v>7</v>
      </c>
      <c r="F665" s="72">
        <v>6</v>
      </c>
      <c r="G665" s="72">
        <v>5</v>
      </c>
      <c r="H665" s="72">
        <v>6</v>
      </c>
      <c r="I665" s="73">
        <v>6</v>
      </c>
      <c r="J665" s="71">
        <v>5</v>
      </c>
      <c r="K665" s="73">
        <v>6</v>
      </c>
      <c r="L665" s="73">
        <v>6</v>
      </c>
      <c r="M665" s="73">
        <v>7</v>
      </c>
      <c r="N665" s="72">
        <v>7</v>
      </c>
      <c r="O665" s="72">
        <v>6</v>
      </c>
      <c r="P665" s="72">
        <v>5</v>
      </c>
      <c r="Q665" s="72">
        <v>6</v>
      </c>
      <c r="R665" s="72">
        <v>5</v>
      </c>
      <c r="S665" s="74">
        <v>8</v>
      </c>
      <c r="T665" s="34">
        <f>IF(COUNTIF(B665:S665,"&gt;0")=18,SUM(B665:S665),"")</f>
        <v>109</v>
      </c>
      <c r="U665" s="100">
        <v>39999</v>
      </c>
      <c r="V665" s="39" t="s">
        <v>823</v>
      </c>
      <c r="W665" s="19">
        <v>5</v>
      </c>
      <c r="X665" s="10" t="s">
        <v>148</v>
      </c>
      <c r="Y665" s="9" t="s">
        <v>14</v>
      </c>
      <c r="Z665" s="9">
        <v>350611</v>
      </c>
      <c r="AA665" s="9">
        <v>35.299999999999997</v>
      </c>
      <c r="AB665" s="9" t="s">
        <v>839</v>
      </c>
      <c r="AC665" s="9">
        <v>2</v>
      </c>
      <c r="AD665" s="9">
        <v>35.299999999999997</v>
      </c>
      <c r="AE665" s="9"/>
      <c r="AF665" s="20"/>
    </row>
    <row r="666" spans="1:32" ht="34.5" customHeight="1" thickBot="1">
      <c r="A666">
        <v>652</v>
      </c>
      <c r="B666" s="72">
        <v>5</v>
      </c>
      <c r="C666" s="73">
        <v>6</v>
      </c>
      <c r="D666" s="73">
        <v>7</v>
      </c>
      <c r="E666" s="81" t="s">
        <v>0</v>
      </c>
      <c r="F666" s="72">
        <v>6</v>
      </c>
      <c r="G666" s="74">
        <v>7</v>
      </c>
      <c r="H666" s="74">
        <v>8</v>
      </c>
      <c r="I666" s="74">
        <v>7</v>
      </c>
      <c r="J666" s="72">
        <v>6</v>
      </c>
      <c r="K666" s="74">
        <v>8</v>
      </c>
      <c r="L666" s="72">
        <v>5</v>
      </c>
      <c r="M666" s="74">
        <v>9</v>
      </c>
      <c r="N666" s="74">
        <v>9</v>
      </c>
      <c r="O666" s="72">
        <v>6</v>
      </c>
      <c r="P666" s="72">
        <v>5</v>
      </c>
      <c r="Q666" s="71">
        <v>5</v>
      </c>
      <c r="R666" s="74">
        <v>8</v>
      </c>
      <c r="S666" s="72">
        <v>6</v>
      </c>
      <c r="T666" s="34" t="str">
        <f>IF(COUNTIF(B666:S666,"&gt;0")=18,SUM(B666:S666),"")</f>
        <v/>
      </c>
      <c r="U666" s="100">
        <v>39999</v>
      </c>
      <c r="V666" s="39" t="s">
        <v>823</v>
      </c>
      <c r="W666" s="26">
        <v>6</v>
      </c>
      <c r="X666" s="27" t="s">
        <v>840</v>
      </c>
      <c r="Y666" s="28" t="s">
        <v>841</v>
      </c>
      <c r="Z666" s="28">
        <v>1080794</v>
      </c>
      <c r="AA666" s="28">
        <v>36</v>
      </c>
      <c r="AB666" s="28" t="s">
        <v>842</v>
      </c>
      <c r="AC666" s="28">
        <v>1</v>
      </c>
      <c r="AD666" s="28">
        <v>36</v>
      </c>
      <c r="AE666" s="28"/>
      <c r="AF666" s="31"/>
    </row>
    <row r="667" spans="1:32" ht="34.5" customHeight="1" thickBot="1">
      <c r="A667">
        <v>653</v>
      </c>
      <c r="B667" s="75">
        <v>3</v>
      </c>
      <c r="C667" s="71">
        <v>4</v>
      </c>
      <c r="D667" s="73">
        <v>7</v>
      </c>
      <c r="E667" s="71">
        <v>6</v>
      </c>
      <c r="F667" s="72">
        <v>6</v>
      </c>
      <c r="G667" s="72">
        <v>5</v>
      </c>
      <c r="H667" s="71">
        <v>5</v>
      </c>
      <c r="I667" s="73">
        <v>6</v>
      </c>
      <c r="J667" s="71">
        <v>5</v>
      </c>
      <c r="K667" s="72">
        <v>5</v>
      </c>
      <c r="L667" s="73">
        <v>6</v>
      </c>
      <c r="M667" s="72">
        <v>6</v>
      </c>
      <c r="N667" s="71">
        <v>6</v>
      </c>
      <c r="O667" s="71">
        <v>5</v>
      </c>
      <c r="P667" s="75">
        <v>3</v>
      </c>
      <c r="Q667" s="75">
        <v>4</v>
      </c>
      <c r="R667" s="72">
        <v>5</v>
      </c>
      <c r="S667" s="72">
        <v>6</v>
      </c>
      <c r="T667" s="34">
        <f>IF(COUNTIF(B667:S667,"&gt;0")=18,SUM(B667:S667),"")</f>
        <v>93</v>
      </c>
      <c r="U667" s="100">
        <v>39999</v>
      </c>
      <c r="V667" s="39" t="s">
        <v>823</v>
      </c>
      <c r="W667" s="13">
        <v>1</v>
      </c>
      <c r="X667" s="14" t="s">
        <v>843</v>
      </c>
      <c r="Y667" s="15" t="s">
        <v>6</v>
      </c>
      <c r="Z667" s="15">
        <v>1130449</v>
      </c>
      <c r="AA667" s="15">
        <v>54</v>
      </c>
      <c r="AB667" s="15" t="s">
        <v>844</v>
      </c>
      <c r="AC667" s="15">
        <v>66</v>
      </c>
      <c r="AD667" s="15">
        <v>30</v>
      </c>
      <c r="AE667" s="15"/>
      <c r="AF667" s="16"/>
    </row>
    <row r="668" spans="1:32" ht="34.5" customHeight="1" thickBot="1">
      <c r="A668">
        <v>654</v>
      </c>
      <c r="B668" s="71">
        <v>4</v>
      </c>
      <c r="C668" s="73">
        <v>6</v>
      </c>
      <c r="D668" s="74">
        <v>12</v>
      </c>
      <c r="E668" s="74">
        <v>12</v>
      </c>
      <c r="F668" s="72">
        <v>6</v>
      </c>
      <c r="G668" s="72">
        <v>5</v>
      </c>
      <c r="H668" s="72">
        <v>6</v>
      </c>
      <c r="I668" s="71">
        <v>4</v>
      </c>
      <c r="J668" s="72">
        <v>6</v>
      </c>
      <c r="K668" s="72">
        <v>5</v>
      </c>
      <c r="L668" s="72">
        <v>5</v>
      </c>
      <c r="M668" s="74">
        <v>8</v>
      </c>
      <c r="N668" s="71">
        <v>6</v>
      </c>
      <c r="O668" s="73">
        <v>7</v>
      </c>
      <c r="P668" s="73">
        <v>6</v>
      </c>
      <c r="Q668" s="75">
        <v>4</v>
      </c>
      <c r="R668" s="73">
        <v>6</v>
      </c>
      <c r="S668" s="75">
        <v>4</v>
      </c>
      <c r="T668" s="34">
        <f>IF(COUNTIF(B668:S668,"&gt;0")=18,SUM(B668:S668),"")</f>
        <v>112</v>
      </c>
      <c r="U668" s="100">
        <v>39999</v>
      </c>
      <c r="V668" s="39" t="s">
        <v>823</v>
      </c>
      <c r="W668" s="17">
        <v>2</v>
      </c>
      <c r="X668" s="12" t="s">
        <v>845</v>
      </c>
      <c r="Y668" s="11" t="s">
        <v>6</v>
      </c>
      <c r="Z668" s="11">
        <v>1130448</v>
      </c>
      <c r="AA668" s="11">
        <v>54</v>
      </c>
      <c r="AB668" s="11" t="s">
        <v>846</v>
      </c>
      <c r="AC668" s="11">
        <v>51</v>
      </c>
      <c r="AD668" s="11">
        <v>39</v>
      </c>
      <c r="AE668" s="11"/>
      <c r="AF668" s="18"/>
    </row>
    <row r="669" spans="1:32" ht="34.5" customHeight="1" thickBot="1">
      <c r="A669">
        <v>655</v>
      </c>
      <c r="B669" s="74">
        <v>8</v>
      </c>
      <c r="C669" s="72">
        <v>5</v>
      </c>
      <c r="D669" s="75">
        <v>4</v>
      </c>
      <c r="E669" s="77">
        <v>4</v>
      </c>
      <c r="F669" s="81" t="s">
        <v>0</v>
      </c>
      <c r="G669" s="74">
        <v>12</v>
      </c>
      <c r="H669" s="71">
        <v>5</v>
      </c>
      <c r="I669" s="73">
        <v>6</v>
      </c>
      <c r="J669" s="72">
        <v>6</v>
      </c>
      <c r="K669" s="74">
        <v>7</v>
      </c>
      <c r="L669" s="74">
        <v>7</v>
      </c>
      <c r="M669" s="74">
        <v>11</v>
      </c>
      <c r="N669" s="74">
        <v>9</v>
      </c>
      <c r="O669" s="72">
        <v>6</v>
      </c>
      <c r="P669" s="72">
        <v>5</v>
      </c>
      <c r="Q669" s="71">
        <v>5</v>
      </c>
      <c r="R669" s="73">
        <v>6</v>
      </c>
      <c r="S669" s="72">
        <v>6</v>
      </c>
      <c r="T669" s="34" t="str">
        <f>IF(COUNTIF(B669:S669,"&gt;0")=18,SUM(B669:S669),"")</f>
        <v/>
      </c>
      <c r="U669" s="100">
        <v>39999</v>
      </c>
      <c r="V669" s="39" t="s">
        <v>823</v>
      </c>
      <c r="W669" s="19">
        <v>3</v>
      </c>
      <c r="X669" s="10" t="s">
        <v>847</v>
      </c>
      <c r="Y669" s="9" t="s">
        <v>14</v>
      </c>
      <c r="Z669" s="9">
        <v>350830</v>
      </c>
      <c r="AA669" s="9">
        <v>54</v>
      </c>
      <c r="AB669" s="9" t="s">
        <v>848</v>
      </c>
      <c r="AC669" s="9">
        <v>43</v>
      </c>
      <c r="AD669" s="9">
        <v>47</v>
      </c>
      <c r="AE669" s="9"/>
      <c r="AF669" s="20"/>
    </row>
    <row r="670" spans="1:32" ht="34.5" customHeight="1" thickBot="1">
      <c r="A670">
        <v>656</v>
      </c>
      <c r="B670" s="73">
        <v>6</v>
      </c>
      <c r="C670" s="72">
        <v>5</v>
      </c>
      <c r="D670" s="81" t="s">
        <v>0</v>
      </c>
      <c r="E670" s="73">
        <v>8</v>
      </c>
      <c r="F670" s="74">
        <v>9</v>
      </c>
      <c r="G670" s="71">
        <v>4</v>
      </c>
      <c r="H670" s="73">
        <v>7</v>
      </c>
      <c r="I670" s="72">
        <v>5</v>
      </c>
      <c r="J670" s="72">
        <v>6</v>
      </c>
      <c r="K670" s="75">
        <v>3</v>
      </c>
      <c r="L670" s="74">
        <v>7</v>
      </c>
      <c r="M670" s="78" t="s">
        <v>0</v>
      </c>
      <c r="N670" s="71">
        <v>6</v>
      </c>
      <c r="O670" s="74">
        <v>9</v>
      </c>
      <c r="P670" s="71">
        <v>4</v>
      </c>
      <c r="Q670" s="72">
        <v>6</v>
      </c>
      <c r="R670" s="72">
        <v>5</v>
      </c>
      <c r="S670" s="73">
        <v>7</v>
      </c>
      <c r="T670" s="34" t="str">
        <f>IF(COUNTIF(B670:S670,"&gt;0")=18,SUM(B670:S670),"")</f>
        <v/>
      </c>
      <c r="U670" s="100">
        <v>39999</v>
      </c>
      <c r="V670" s="39" t="s">
        <v>823</v>
      </c>
      <c r="W670" s="17">
        <v>4</v>
      </c>
      <c r="X670" s="12" t="s">
        <v>746</v>
      </c>
      <c r="Y670" s="11" t="s">
        <v>14</v>
      </c>
      <c r="Z670" s="11">
        <v>350440</v>
      </c>
      <c r="AA670" s="11">
        <v>48</v>
      </c>
      <c r="AB670" s="11" t="s">
        <v>84</v>
      </c>
      <c r="AC670" s="11">
        <v>38</v>
      </c>
      <c r="AD670" s="11">
        <v>46</v>
      </c>
      <c r="AE670" s="11"/>
      <c r="AF670" s="18"/>
    </row>
    <row r="671" spans="1:32" ht="34.5" customHeight="1" thickBot="1">
      <c r="A671">
        <v>657</v>
      </c>
      <c r="B671" s="72">
        <v>5</v>
      </c>
      <c r="C671" s="71">
        <v>4</v>
      </c>
      <c r="D671" s="74">
        <v>8</v>
      </c>
      <c r="E671" s="74">
        <v>9</v>
      </c>
      <c r="F671" s="72">
        <v>6</v>
      </c>
      <c r="G671" s="74">
        <v>7</v>
      </c>
      <c r="H671" s="75">
        <v>4</v>
      </c>
      <c r="I671" s="71">
        <v>4</v>
      </c>
      <c r="J671" s="74">
        <v>9</v>
      </c>
      <c r="K671" s="72">
        <v>5</v>
      </c>
      <c r="L671" s="72">
        <v>5</v>
      </c>
      <c r="M671" s="74">
        <v>8</v>
      </c>
      <c r="N671" s="74">
        <v>9</v>
      </c>
      <c r="O671" s="72">
        <v>6</v>
      </c>
      <c r="P671" s="72">
        <v>5</v>
      </c>
      <c r="Q671" s="72">
        <v>6</v>
      </c>
      <c r="R671" s="71">
        <v>4</v>
      </c>
      <c r="S671" s="72">
        <v>6</v>
      </c>
      <c r="T671" s="34">
        <f>IF(COUNTIF(B671:S671,"&gt;0")=18,SUM(B671:S671),"")</f>
        <v>110</v>
      </c>
      <c r="U671" s="100">
        <v>39999</v>
      </c>
      <c r="V671" s="39" t="s">
        <v>823</v>
      </c>
      <c r="W671" s="19">
        <v>5</v>
      </c>
      <c r="X671" s="10" t="s">
        <v>849</v>
      </c>
      <c r="Y671" s="9" t="s">
        <v>841</v>
      </c>
      <c r="Z671" s="9">
        <v>1080781</v>
      </c>
      <c r="AA671" s="9">
        <v>39</v>
      </c>
      <c r="AB671" s="9" t="s">
        <v>850</v>
      </c>
      <c r="AC671" s="9">
        <v>35</v>
      </c>
      <c r="AD671" s="9">
        <v>39</v>
      </c>
      <c r="AE671" s="9"/>
      <c r="AF671" s="20"/>
    </row>
    <row r="672" spans="1:32" ht="34.5" customHeight="1" thickBot="1">
      <c r="A672">
        <v>658</v>
      </c>
      <c r="B672" s="72">
        <v>5</v>
      </c>
      <c r="C672" s="75">
        <v>3</v>
      </c>
      <c r="D672" s="74">
        <v>8</v>
      </c>
      <c r="E672" s="74">
        <v>10</v>
      </c>
      <c r="F672" s="72">
        <v>6</v>
      </c>
      <c r="G672" s="72">
        <v>5</v>
      </c>
      <c r="H672" s="74">
        <v>8</v>
      </c>
      <c r="I672" s="72">
        <v>5</v>
      </c>
      <c r="J672" s="71">
        <v>5</v>
      </c>
      <c r="K672" s="73">
        <v>6</v>
      </c>
      <c r="L672" s="72">
        <v>5</v>
      </c>
      <c r="M672" s="74">
        <v>8</v>
      </c>
      <c r="N672" s="74">
        <v>10</v>
      </c>
      <c r="O672" s="73">
        <v>7</v>
      </c>
      <c r="P672" s="72">
        <v>5</v>
      </c>
      <c r="Q672" s="74">
        <v>8</v>
      </c>
      <c r="R672" s="72">
        <v>5</v>
      </c>
      <c r="S672" s="72">
        <v>6</v>
      </c>
      <c r="T672" s="34">
        <f>IF(COUNTIF(B672:S672,"&gt;0")=18,SUM(B672:S672),"")</f>
        <v>115</v>
      </c>
      <c r="U672" s="100">
        <v>39999</v>
      </c>
      <c r="V672" s="39" t="s">
        <v>823</v>
      </c>
      <c r="W672" s="17">
        <v>6</v>
      </c>
      <c r="X672" s="12" t="s">
        <v>158</v>
      </c>
      <c r="Y672" s="11" t="s">
        <v>14</v>
      </c>
      <c r="Z672" s="11">
        <v>350301</v>
      </c>
      <c r="AA672" s="11">
        <v>46</v>
      </c>
      <c r="AB672" s="11" t="s">
        <v>851</v>
      </c>
      <c r="AC672" s="11">
        <v>35</v>
      </c>
      <c r="AD672" s="11">
        <v>46</v>
      </c>
      <c r="AE672" s="11"/>
      <c r="AF672" s="18"/>
    </row>
    <row r="673" spans="1:32" ht="34.5" customHeight="1" thickBot="1">
      <c r="A673">
        <v>659</v>
      </c>
      <c r="B673" s="72">
        <v>5</v>
      </c>
      <c r="C673" s="73">
        <v>6</v>
      </c>
      <c r="D673" s="74">
        <v>8</v>
      </c>
      <c r="E673" s="74">
        <v>9</v>
      </c>
      <c r="F673" s="74">
        <v>11</v>
      </c>
      <c r="G673" s="74">
        <v>8</v>
      </c>
      <c r="H673" s="74">
        <v>8</v>
      </c>
      <c r="I673" s="74">
        <v>7</v>
      </c>
      <c r="J673" s="73">
        <v>7</v>
      </c>
      <c r="K673" s="74">
        <v>7</v>
      </c>
      <c r="L673" s="74">
        <v>9</v>
      </c>
      <c r="M673" s="74">
        <v>9</v>
      </c>
      <c r="N673" s="74">
        <v>9</v>
      </c>
      <c r="O673" s="73">
        <v>7</v>
      </c>
      <c r="P673" s="72">
        <v>5</v>
      </c>
      <c r="Q673" s="72">
        <v>6</v>
      </c>
      <c r="R673" s="74">
        <v>8</v>
      </c>
      <c r="S673" s="73">
        <v>7</v>
      </c>
      <c r="T673" s="34">
        <f>IF(COUNTIF(B673:S673,"&gt;0")=18,SUM(B673:S673),"")</f>
        <v>136</v>
      </c>
      <c r="U673" s="100">
        <v>39999</v>
      </c>
      <c r="V673" s="39" t="s">
        <v>823</v>
      </c>
      <c r="W673" s="19">
        <v>7</v>
      </c>
      <c r="X673" s="10" t="s">
        <v>852</v>
      </c>
      <c r="Y673" s="9" t="s">
        <v>841</v>
      </c>
      <c r="Z673" s="9">
        <v>1080782</v>
      </c>
      <c r="AA673" s="9">
        <v>54</v>
      </c>
      <c r="AB673" s="9" t="s">
        <v>853</v>
      </c>
      <c r="AC673" s="9">
        <v>25</v>
      </c>
      <c r="AD673" s="9">
        <v>54</v>
      </c>
      <c r="AE673" s="9"/>
      <c r="AF673" s="20"/>
    </row>
    <row r="674" spans="1:32" ht="34.5" customHeight="1" thickBot="1">
      <c r="A674">
        <v>660</v>
      </c>
      <c r="B674" s="72">
        <v>5</v>
      </c>
      <c r="C674" s="81" t="s">
        <v>0</v>
      </c>
      <c r="D674" s="74">
        <v>8</v>
      </c>
      <c r="E674" s="74">
        <v>10</v>
      </c>
      <c r="F674" s="72">
        <v>6</v>
      </c>
      <c r="G674" s="74">
        <v>8</v>
      </c>
      <c r="H674" s="73">
        <v>7</v>
      </c>
      <c r="I674" s="73">
        <v>6</v>
      </c>
      <c r="J674" s="74">
        <v>10</v>
      </c>
      <c r="K674" s="74">
        <v>7</v>
      </c>
      <c r="L674" s="74">
        <v>7</v>
      </c>
      <c r="M674" s="78" t="s">
        <v>0</v>
      </c>
      <c r="N674" s="73">
        <v>8</v>
      </c>
      <c r="O674" s="74">
        <v>8</v>
      </c>
      <c r="P674" s="72">
        <v>5</v>
      </c>
      <c r="Q674" s="71">
        <v>5</v>
      </c>
      <c r="R674" s="74">
        <v>7</v>
      </c>
      <c r="S674" s="74">
        <v>8</v>
      </c>
      <c r="T674" s="34" t="str">
        <f>IF(COUNTIF(B674:S674,"&gt;0")=18,SUM(B674:S674),"")</f>
        <v/>
      </c>
      <c r="U674" s="100">
        <v>39999</v>
      </c>
      <c r="V674" s="39" t="s">
        <v>823</v>
      </c>
      <c r="W674" s="26">
        <v>8</v>
      </c>
      <c r="X674" s="27" t="s">
        <v>491</v>
      </c>
      <c r="Y674" s="28" t="s">
        <v>128</v>
      </c>
      <c r="Z674" s="28">
        <v>540395</v>
      </c>
      <c r="AA674" s="28">
        <v>49</v>
      </c>
      <c r="AB674" s="28" t="s">
        <v>100</v>
      </c>
      <c r="AC674" s="28">
        <v>23</v>
      </c>
      <c r="AD674" s="28">
        <v>49</v>
      </c>
      <c r="AE674" s="28"/>
      <c r="AF674" s="31"/>
    </row>
    <row r="675" spans="1:32" ht="34.5" customHeight="1" thickBot="1">
      <c r="A675">
        <v>661</v>
      </c>
      <c r="B675" s="71">
        <v>4</v>
      </c>
      <c r="C675" s="75">
        <v>3</v>
      </c>
      <c r="D675" s="72">
        <v>6</v>
      </c>
      <c r="E675" s="75">
        <v>5</v>
      </c>
      <c r="F675" s="71">
        <v>5</v>
      </c>
      <c r="G675" s="71">
        <v>4</v>
      </c>
      <c r="H675" s="71">
        <v>5</v>
      </c>
      <c r="I675" s="75">
        <v>3</v>
      </c>
      <c r="J675" s="75">
        <v>4</v>
      </c>
      <c r="T675" s="34" t="str">
        <f>IF(COUNTIF(B675:S675,"&gt;0")=18,SUM(B675:S675),"")</f>
        <v/>
      </c>
      <c r="U675" s="100">
        <v>40000</v>
      </c>
      <c r="V675" s="39" t="s">
        <v>854</v>
      </c>
      <c r="W675" s="13">
        <v>1</v>
      </c>
      <c r="X675" s="14" t="s">
        <v>24</v>
      </c>
      <c r="Y675" s="15" t="s">
        <v>14</v>
      </c>
      <c r="Z675" s="15">
        <v>350112</v>
      </c>
      <c r="AA675" s="15">
        <v>13.3</v>
      </c>
      <c r="AB675" s="15" t="s">
        <v>855</v>
      </c>
      <c r="AC675" s="15">
        <v>12</v>
      </c>
      <c r="AD675" s="15">
        <v>13</v>
      </c>
      <c r="AE675" s="15"/>
      <c r="AF675" s="16"/>
    </row>
    <row r="676" spans="1:32" ht="34.5" customHeight="1" thickBot="1">
      <c r="A676">
        <v>662</v>
      </c>
      <c r="B676" s="75">
        <v>3</v>
      </c>
      <c r="C676" s="75">
        <v>3</v>
      </c>
      <c r="D676" s="73">
        <v>7</v>
      </c>
      <c r="E676" s="71">
        <v>6</v>
      </c>
      <c r="F676" s="75">
        <v>4</v>
      </c>
      <c r="G676" s="72">
        <v>5</v>
      </c>
      <c r="H676" s="75">
        <v>4</v>
      </c>
      <c r="I676" s="72">
        <v>5</v>
      </c>
      <c r="J676" s="77">
        <v>3</v>
      </c>
      <c r="T676" s="34" t="str">
        <f>IF(COUNTIF(B676:S676,"&gt;0")=18,SUM(B676:S676),"")</f>
        <v/>
      </c>
      <c r="U676" s="100">
        <v>40000</v>
      </c>
      <c r="V676" s="39" t="s">
        <v>854</v>
      </c>
      <c r="W676" s="17">
        <v>2</v>
      </c>
      <c r="X676" s="12" t="s">
        <v>44</v>
      </c>
      <c r="Y676" s="11" t="s">
        <v>14</v>
      </c>
      <c r="Z676" s="11">
        <v>350458</v>
      </c>
      <c r="AA676" s="11">
        <v>17.600000000000001</v>
      </c>
      <c r="AB676" s="11" t="s">
        <v>856</v>
      </c>
      <c r="AC676" s="11">
        <v>12</v>
      </c>
      <c r="AD676" s="11">
        <v>17</v>
      </c>
      <c r="AE676" s="11"/>
      <c r="AF676" s="18"/>
    </row>
    <row r="677" spans="1:32" ht="34.5" customHeight="1" thickBot="1">
      <c r="A677">
        <v>663</v>
      </c>
      <c r="B677" s="71">
        <v>4</v>
      </c>
      <c r="C677" s="71">
        <v>4</v>
      </c>
      <c r="D677" s="72">
        <v>6</v>
      </c>
      <c r="E677" s="72">
        <v>7</v>
      </c>
      <c r="F677" s="72">
        <v>6</v>
      </c>
      <c r="G677" s="71">
        <v>4</v>
      </c>
      <c r="H677" s="75">
        <v>4</v>
      </c>
      <c r="I677" s="75">
        <v>3</v>
      </c>
      <c r="J677" s="75">
        <v>4</v>
      </c>
      <c r="T677" s="34" t="str">
        <f>IF(COUNTIF(B677:S677,"&gt;0")=18,SUM(B677:S677),"")</f>
        <v/>
      </c>
      <c r="U677" s="100">
        <v>40000</v>
      </c>
      <c r="V677" s="39" t="s">
        <v>854</v>
      </c>
      <c r="W677" s="19">
        <v>3</v>
      </c>
      <c r="X677" s="10" t="s">
        <v>784</v>
      </c>
      <c r="Y677" s="9" t="s">
        <v>53</v>
      </c>
      <c r="Z677" s="9">
        <v>1210049</v>
      </c>
      <c r="AA677" s="9">
        <v>15.1</v>
      </c>
      <c r="AB677" s="9" t="s">
        <v>857</v>
      </c>
      <c r="AC677" s="9">
        <v>9</v>
      </c>
      <c r="AD677" s="9">
        <v>15.1</v>
      </c>
      <c r="AE677" s="9"/>
      <c r="AF677" s="20"/>
    </row>
    <row r="678" spans="1:32" ht="34.5" customHeight="1" thickBot="1">
      <c r="A678">
        <v>664</v>
      </c>
      <c r="B678" s="71">
        <v>4</v>
      </c>
      <c r="C678" s="71">
        <v>4</v>
      </c>
      <c r="D678" s="81" t="s">
        <v>0</v>
      </c>
      <c r="E678" s="71">
        <v>6</v>
      </c>
      <c r="F678" s="71">
        <v>5</v>
      </c>
      <c r="G678" s="73">
        <v>6</v>
      </c>
      <c r="H678" s="72">
        <v>6</v>
      </c>
      <c r="I678" s="75">
        <v>3</v>
      </c>
      <c r="J678" s="71">
        <v>5</v>
      </c>
      <c r="T678" s="34" t="str">
        <f>IF(COUNTIF(B678:S678,"&gt;0")=18,SUM(B678:S678),"")</f>
        <v/>
      </c>
      <c r="U678" s="100">
        <v>40000</v>
      </c>
      <c r="V678" s="39" t="s">
        <v>854</v>
      </c>
      <c r="W678" s="17">
        <v>4</v>
      </c>
      <c r="X678" s="12" t="s">
        <v>62</v>
      </c>
      <c r="Y678" s="11" t="s">
        <v>14</v>
      </c>
      <c r="Z678" s="11">
        <v>350639</v>
      </c>
      <c r="AA678" s="11">
        <v>25</v>
      </c>
      <c r="AB678" s="11" t="s">
        <v>858</v>
      </c>
      <c r="AC678" s="11">
        <v>7</v>
      </c>
      <c r="AD678" s="11">
        <v>25</v>
      </c>
      <c r="AE678" s="11"/>
      <c r="AF678" s="18"/>
    </row>
    <row r="679" spans="1:32" ht="34.5" customHeight="1" thickBot="1">
      <c r="A679">
        <v>665</v>
      </c>
      <c r="B679" s="71">
        <v>4</v>
      </c>
      <c r="C679" s="71">
        <v>4</v>
      </c>
      <c r="D679" s="73">
        <v>7</v>
      </c>
      <c r="E679" s="72">
        <v>7</v>
      </c>
      <c r="F679" s="72">
        <v>6</v>
      </c>
      <c r="G679" s="71">
        <v>4</v>
      </c>
      <c r="H679" s="75">
        <v>4</v>
      </c>
      <c r="I679" s="72">
        <v>5</v>
      </c>
      <c r="J679" s="71">
        <v>5</v>
      </c>
      <c r="T679" s="34" t="str">
        <f>IF(COUNTIF(B679:S679,"&gt;0")=18,SUM(B679:S679),"")</f>
        <v/>
      </c>
      <c r="U679" s="100">
        <v>40000</v>
      </c>
      <c r="V679" s="39" t="s">
        <v>854</v>
      </c>
      <c r="W679" s="19">
        <v>5</v>
      </c>
      <c r="X679" s="10" t="s">
        <v>30</v>
      </c>
      <c r="Y679" s="9" t="s">
        <v>14</v>
      </c>
      <c r="Z679" s="9">
        <v>350608</v>
      </c>
      <c r="AA679" s="9">
        <v>32.200000000000003</v>
      </c>
      <c r="AB679" s="9" t="s">
        <v>859</v>
      </c>
      <c r="AC679" s="9">
        <v>6</v>
      </c>
      <c r="AD679" s="9">
        <v>30.2</v>
      </c>
      <c r="AE679" s="9"/>
      <c r="AF679" s="20"/>
    </row>
    <row r="680" spans="1:32" ht="34.5" customHeight="1" thickBot="1">
      <c r="A680">
        <v>666</v>
      </c>
      <c r="B680" s="77">
        <v>2</v>
      </c>
      <c r="C680" s="72">
        <v>5</v>
      </c>
      <c r="D680" s="74">
        <v>8</v>
      </c>
      <c r="E680" s="74">
        <v>10</v>
      </c>
      <c r="F680" s="74">
        <v>8</v>
      </c>
      <c r="G680" s="72">
        <v>5</v>
      </c>
      <c r="H680" s="71">
        <v>5</v>
      </c>
      <c r="I680" s="71">
        <v>4</v>
      </c>
      <c r="J680" s="71">
        <v>5</v>
      </c>
      <c r="T680" s="34" t="str">
        <f>IF(COUNTIF(B680:S680,"&gt;0")=18,SUM(B680:S680),"")</f>
        <v/>
      </c>
      <c r="U680" s="100">
        <v>40000</v>
      </c>
      <c r="V680" s="39" t="s">
        <v>854</v>
      </c>
      <c r="W680" s="17">
        <v>6</v>
      </c>
      <c r="X680" s="12" t="s">
        <v>860</v>
      </c>
      <c r="Y680" s="11" t="s">
        <v>861</v>
      </c>
      <c r="Z680" s="11">
        <v>1300075</v>
      </c>
      <c r="AA680" s="11">
        <v>45</v>
      </c>
      <c r="AB680" s="11" t="s">
        <v>862</v>
      </c>
      <c r="AC680" s="11">
        <v>6</v>
      </c>
      <c r="AD680" s="11">
        <v>39</v>
      </c>
      <c r="AE680" s="11"/>
      <c r="AF680" s="18"/>
    </row>
    <row r="681" spans="1:32" ht="34.5" customHeight="1" thickBot="1">
      <c r="A681">
        <v>667</v>
      </c>
      <c r="B681" s="71">
        <v>4</v>
      </c>
      <c r="C681" s="71">
        <v>4</v>
      </c>
      <c r="D681" s="73">
        <v>7</v>
      </c>
      <c r="E681" s="71">
        <v>6</v>
      </c>
      <c r="F681" s="72">
        <v>6</v>
      </c>
      <c r="G681" s="71">
        <v>4</v>
      </c>
      <c r="H681" s="72">
        <v>6</v>
      </c>
      <c r="I681" s="72">
        <v>5</v>
      </c>
      <c r="J681" s="71">
        <v>5</v>
      </c>
      <c r="T681" s="34" t="str">
        <f>IF(COUNTIF(B681:S681,"&gt;0")=18,SUM(B681:S681),"")</f>
        <v/>
      </c>
      <c r="U681" s="100">
        <v>40000</v>
      </c>
      <c r="V681" s="39" t="s">
        <v>854</v>
      </c>
      <c r="W681" s="19">
        <v>7</v>
      </c>
      <c r="X681" s="10" t="s">
        <v>496</v>
      </c>
      <c r="Y681" s="9" t="s">
        <v>14</v>
      </c>
      <c r="Z681" s="9">
        <v>350607</v>
      </c>
      <c r="AA681" s="9">
        <v>28</v>
      </c>
      <c r="AB681" s="9" t="s">
        <v>863</v>
      </c>
      <c r="AC681" s="9">
        <v>5</v>
      </c>
      <c r="AD681" s="9">
        <v>27.5</v>
      </c>
      <c r="AE681" s="9"/>
      <c r="AF681" s="20"/>
    </row>
    <row r="682" spans="1:32" ht="34.5" customHeight="1" thickBot="1">
      <c r="A682">
        <v>668</v>
      </c>
      <c r="B682" s="71">
        <v>4</v>
      </c>
      <c r="C682" s="71">
        <v>4</v>
      </c>
      <c r="D682" s="72">
        <v>6</v>
      </c>
      <c r="E682" s="71">
        <v>6</v>
      </c>
      <c r="F682" s="73">
        <v>7</v>
      </c>
      <c r="G682" s="72">
        <v>5</v>
      </c>
      <c r="H682" s="73">
        <v>7</v>
      </c>
      <c r="I682" s="72">
        <v>5</v>
      </c>
      <c r="J682" s="71">
        <v>5</v>
      </c>
      <c r="T682" s="34" t="str">
        <f>IF(COUNTIF(B682:S682,"&gt;0")=18,SUM(B682:S682),"")</f>
        <v/>
      </c>
      <c r="U682" s="100">
        <v>40000</v>
      </c>
      <c r="V682" s="39" t="s">
        <v>854</v>
      </c>
      <c r="W682" s="17">
        <v>8</v>
      </c>
      <c r="X682" s="12" t="s">
        <v>864</v>
      </c>
      <c r="Y682" s="11" t="s">
        <v>865</v>
      </c>
      <c r="Z682" s="11">
        <v>1100080</v>
      </c>
      <c r="AA682" s="11">
        <v>42</v>
      </c>
      <c r="AB682" s="11" t="s">
        <v>866</v>
      </c>
      <c r="AC682" s="11">
        <v>4</v>
      </c>
      <c r="AD682" s="11">
        <v>36</v>
      </c>
      <c r="AE682" s="11"/>
      <c r="AF682" s="18"/>
    </row>
    <row r="683" spans="1:32" ht="34.5" customHeight="1" thickBot="1">
      <c r="A683">
        <v>669</v>
      </c>
      <c r="B683" s="75">
        <v>3</v>
      </c>
      <c r="C683" s="72">
        <v>5</v>
      </c>
      <c r="D683" s="74">
        <v>9</v>
      </c>
      <c r="E683" s="71">
        <v>6</v>
      </c>
      <c r="F683" s="72">
        <v>6</v>
      </c>
      <c r="G683" s="73">
        <v>6</v>
      </c>
      <c r="H683" s="72">
        <v>6</v>
      </c>
      <c r="I683" s="71">
        <v>4</v>
      </c>
      <c r="J683" s="73">
        <v>7</v>
      </c>
      <c r="T683" s="34" t="str">
        <f>IF(COUNTIF(B683:S683,"&gt;0")=18,SUM(B683:S683),"")</f>
        <v/>
      </c>
      <c r="U683" s="100">
        <v>40000</v>
      </c>
      <c r="V683" s="39" t="s">
        <v>854</v>
      </c>
      <c r="W683" s="19">
        <v>9</v>
      </c>
      <c r="X683" s="10" t="s">
        <v>522</v>
      </c>
      <c r="Y683" s="9" t="s">
        <v>14</v>
      </c>
      <c r="Z683" s="9">
        <v>350512</v>
      </c>
      <c r="AA683" s="9">
        <v>27.5</v>
      </c>
      <c r="AB683" s="9" t="s">
        <v>867</v>
      </c>
      <c r="AC683" s="9">
        <v>4</v>
      </c>
      <c r="AD683" s="9">
        <v>27.5</v>
      </c>
      <c r="AE683" s="9"/>
      <c r="AF683" s="20"/>
    </row>
    <row r="684" spans="1:32" ht="34.5" customHeight="1" thickBot="1">
      <c r="A684">
        <v>670</v>
      </c>
      <c r="B684" s="74">
        <v>8</v>
      </c>
      <c r="C684" s="73">
        <v>6</v>
      </c>
      <c r="D684" s="81" t="s">
        <v>0</v>
      </c>
      <c r="E684" s="71">
        <v>6</v>
      </c>
      <c r="F684" s="81" t="s">
        <v>0</v>
      </c>
      <c r="G684" s="71">
        <v>4</v>
      </c>
      <c r="H684" s="71">
        <v>5</v>
      </c>
      <c r="I684" s="72">
        <v>5</v>
      </c>
      <c r="J684" s="73">
        <v>7</v>
      </c>
      <c r="T684" s="34" t="str">
        <f>IF(COUNTIF(B684:S684,"&gt;0")=18,SUM(B684:S684),"")</f>
        <v/>
      </c>
      <c r="U684" s="100">
        <v>40000</v>
      </c>
      <c r="V684" s="39" t="s">
        <v>854</v>
      </c>
      <c r="W684" s="17">
        <v>10</v>
      </c>
      <c r="X684" s="12" t="s">
        <v>491</v>
      </c>
      <c r="Y684" s="11" t="s">
        <v>128</v>
      </c>
      <c r="Z684" s="11">
        <v>540395</v>
      </c>
      <c r="AA684" s="11">
        <v>49</v>
      </c>
      <c r="AB684" s="11" t="s">
        <v>868</v>
      </c>
      <c r="AC684" s="11">
        <v>3</v>
      </c>
      <c r="AD684" s="11">
        <v>48</v>
      </c>
      <c r="AE684" s="11"/>
      <c r="AF684" s="18"/>
    </row>
    <row r="685" spans="1:32" ht="34.5" customHeight="1" thickBot="1">
      <c r="A685">
        <v>671</v>
      </c>
      <c r="B685" s="73">
        <v>6</v>
      </c>
      <c r="C685" s="74">
        <v>8</v>
      </c>
      <c r="D685" s="72">
        <v>6</v>
      </c>
      <c r="E685" s="72">
        <v>7</v>
      </c>
      <c r="F685" s="73">
        <v>7</v>
      </c>
      <c r="G685" s="73">
        <v>6</v>
      </c>
      <c r="H685" s="71">
        <v>5</v>
      </c>
      <c r="I685" s="73">
        <v>6</v>
      </c>
      <c r="J685" s="71">
        <v>5</v>
      </c>
      <c r="T685" s="34" t="str">
        <f>IF(COUNTIF(B685:S685,"&gt;0")=18,SUM(B685:S685),"")</f>
        <v/>
      </c>
      <c r="U685" s="100">
        <v>40000</v>
      </c>
      <c r="V685" s="39" t="s">
        <v>854</v>
      </c>
      <c r="W685" s="19">
        <v>11</v>
      </c>
      <c r="X685" s="10" t="s">
        <v>819</v>
      </c>
      <c r="Y685" s="9" t="s">
        <v>14</v>
      </c>
      <c r="Z685" s="9">
        <v>350513</v>
      </c>
      <c r="AA685" s="9">
        <v>44</v>
      </c>
      <c r="AB685" s="9" t="s">
        <v>869</v>
      </c>
      <c r="AC685" s="9">
        <v>2</v>
      </c>
      <c r="AD685" s="9">
        <v>43</v>
      </c>
      <c r="AE685" s="9"/>
      <c r="AF685" s="20"/>
    </row>
    <row r="686" spans="1:32" ht="34.5" customHeight="1" thickBot="1">
      <c r="A686">
        <v>672</v>
      </c>
      <c r="B686" s="73">
        <v>6</v>
      </c>
      <c r="C686" s="71">
        <v>4</v>
      </c>
      <c r="D686" s="72">
        <v>6</v>
      </c>
      <c r="E686" s="74">
        <v>10</v>
      </c>
      <c r="F686" s="74">
        <v>8</v>
      </c>
      <c r="G686" s="72">
        <v>5</v>
      </c>
      <c r="H686" s="72">
        <v>6</v>
      </c>
      <c r="I686" s="74">
        <v>7</v>
      </c>
      <c r="J686" s="71">
        <v>5</v>
      </c>
      <c r="T686" s="34" t="str">
        <f>IF(COUNTIF(B686:S686,"&gt;0")=18,SUM(B686:S686),"")</f>
        <v/>
      </c>
      <c r="U686" s="100">
        <v>40000</v>
      </c>
      <c r="V686" s="39" t="s">
        <v>854</v>
      </c>
      <c r="W686" s="17">
        <v>12</v>
      </c>
      <c r="X686" s="12" t="s">
        <v>870</v>
      </c>
      <c r="Y686" s="11" t="s">
        <v>865</v>
      </c>
      <c r="Z686" s="11">
        <v>1100179</v>
      </c>
      <c r="AA686" s="11">
        <v>50</v>
      </c>
      <c r="AB686" s="11" t="s">
        <v>871</v>
      </c>
      <c r="AC686" s="11">
        <v>2</v>
      </c>
      <c r="AD686" s="11">
        <v>48</v>
      </c>
      <c r="AE686" s="11"/>
      <c r="AF686" s="18"/>
    </row>
    <row r="687" spans="1:32" ht="34.5" customHeight="1" thickBot="1">
      <c r="A687">
        <v>673</v>
      </c>
      <c r="B687" s="72">
        <v>5</v>
      </c>
      <c r="C687" s="71">
        <v>4</v>
      </c>
      <c r="D687" s="73">
        <v>7</v>
      </c>
      <c r="E687" s="72">
        <v>7</v>
      </c>
      <c r="F687" s="72">
        <v>6</v>
      </c>
      <c r="G687" s="72">
        <v>5</v>
      </c>
      <c r="H687" s="81" t="s">
        <v>0</v>
      </c>
      <c r="I687" s="71">
        <v>4</v>
      </c>
      <c r="J687" s="73">
        <v>7</v>
      </c>
      <c r="T687" s="34" t="str">
        <f>IF(COUNTIF(B687:S687,"&gt;0")=18,SUM(B687:S687),"")</f>
        <v/>
      </c>
      <c r="U687" s="100">
        <v>40000</v>
      </c>
      <c r="V687" s="39" t="s">
        <v>854</v>
      </c>
      <c r="W687" s="19">
        <v>13</v>
      </c>
      <c r="X687" s="10" t="s">
        <v>26</v>
      </c>
      <c r="Y687" s="9" t="s">
        <v>14</v>
      </c>
      <c r="Z687" s="9">
        <v>350494</v>
      </c>
      <c r="AA687" s="9">
        <v>21.4</v>
      </c>
      <c r="AB687" s="9" t="s">
        <v>872</v>
      </c>
      <c r="AC687" s="9">
        <v>2</v>
      </c>
      <c r="AD687" s="9">
        <v>21.5</v>
      </c>
      <c r="AE687" s="9"/>
      <c r="AF687" s="20"/>
    </row>
    <row r="688" spans="1:32" ht="34.5" customHeight="1" thickBot="1">
      <c r="A688">
        <v>674</v>
      </c>
      <c r="B688" s="72">
        <v>5</v>
      </c>
      <c r="C688" s="74">
        <v>8</v>
      </c>
      <c r="D688" s="74">
        <v>8</v>
      </c>
      <c r="E688" s="81" t="s">
        <v>0</v>
      </c>
      <c r="F688" s="74">
        <v>8</v>
      </c>
      <c r="G688" s="74">
        <v>7</v>
      </c>
      <c r="H688" s="73">
        <v>7</v>
      </c>
      <c r="I688" s="72">
        <v>5</v>
      </c>
      <c r="J688" s="71">
        <v>5</v>
      </c>
      <c r="T688" s="34" t="str">
        <f>IF(COUNTIF(B688:S688,"&gt;0")=18,SUM(B688:S688),"")</f>
        <v/>
      </c>
      <c r="U688" s="100">
        <v>40000</v>
      </c>
      <c r="V688" s="39" t="s">
        <v>854</v>
      </c>
      <c r="W688" s="17">
        <v>14</v>
      </c>
      <c r="X688" s="12" t="s">
        <v>746</v>
      </c>
      <c r="Y688" s="11" t="s">
        <v>14</v>
      </c>
      <c r="Z688" s="11">
        <v>350440</v>
      </c>
      <c r="AA688" s="11">
        <v>46</v>
      </c>
      <c r="AB688" s="11" t="s">
        <v>873</v>
      </c>
      <c r="AC688" s="11">
        <v>1</v>
      </c>
      <c r="AD688" s="11">
        <v>46</v>
      </c>
      <c r="AE688" s="11"/>
      <c r="AF688" s="18"/>
    </row>
    <row r="689" spans="1:32" ht="34.5" customHeight="1" thickBot="1">
      <c r="A689">
        <v>675</v>
      </c>
      <c r="B689" s="74">
        <v>7</v>
      </c>
      <c r="C689" s="73">
        <v>6</v>
      </c>
      <c r="D689" s="81" t="s">
        <v>0</v>
      </c>
      <c r="E689" s="73">
        <v>8</v>
      </c>
      <c r="F689" s="73">
        <v>7</v>
      </c>
      <c r="G689" s="72">
        <v>5</v>
      </c>
      <c r="H689" s="71">
        <v>5</v>
      </c>
      <c r="I689" s="72">
        <v>5</v>
      </c>
      <c r="J689" s="73">
        <v>7</v>
      </c>
      <c r="T689" s="34" t="str">
        <f>IF(COUNTIF(B689:S689,"&gt;0")=18,SUM(B689:S689),"")</f>
        <v/>
      </c>
      <c r="U689" s="100">
        <v>40000</v>
      </c>
      <c r="V689" s="39" t="s">
        <v>854</v>
      </c>
      <c r="W689" s="19">
        <v>15</v>
      </c>
      <c r="X689" s="10" t="s">
        <v>533</v>
      </c>
      <c r="Y689" s="9" t="s">
        <v>14</v>
      </c>
      <c r="Z689" s="9">
        <v>350609</v>
      </c>
      <c r="AA689" s="9">
        <v>36</v>
      </c>
      <c r="AB689" s="9" t="s">
        <v>874</v>
      </c>
      <c r="AC689" s="9">
        <v>1</v>
      </c>
      <c r="AD689" s="9">
        <v>36</v>
      </c>
      <c r="AE689" s="9"/>
      <c r="AF689" s="20"/>
    </row>
    <row r="690" spans="1:32" ht="34.5" customHeight="1" thickBot="1">
      <c r="A690">
        <v>676</v>
      </c>
      <c r="B690" s="72">
        <v>5</v>
      </c>
      <c r="C690" s="72">
        <v>5</v>
      </c>
      <c r="D690" s="74">
        <v>8</v>
      </c>
      <c r="E690" s="73">
        <v>8</v>
      </c>
      <c r="F690" s="72">
        <v>6</v>
      </c>
      <c r="G690" s="73">
        <v>6</v>
      </c>
      <c r="H690" s="73">
        <v>7</v>
      </c>
      <c r="I690" s="72">
        <v>5</v>
      </c>
      <c r="J690" s="72">
        <v>6</v>
      </c>
      <c r="T690" s="34" t="str">
        <f>IF(COUNTIF(B690:S690,"&gt;0")=18,SUM(B690:S690),"")</f>
        <v/>
      </c>
      <c r="U690" s="100">
        <v>40000</v>
      </c>
      <c r="V690" s="39" t="s">
        <v>854</v>
      </c>
      <c r="W690" s="26">
        <v>16</v>
      </c>
      <c r="X690" s="27" t="s">
        <v>148</v>
      </c>
      <c r="Y690" s="28" t="s">
        <v>14</v>
      </c>
      <c r="Z690" s="28">
        <v>350611</v>
      </c>
      <c r="AA690" s="28">
        <v>35.299999999999997</v>
      </c>
      <c r="AB690" s="28" t="s">
        <v>875</v>
      </c>
      <c r="AC690" s="28" t="s">
        <v>0</v>
      </c>
      <c r="AD690" s="28">
        <v>35.5</v>
      </c>
      <c r="AE690" s="28"/>
      <c r="AF690" s="31"/>
    </row>
    <row r="691" spans="1:32" ht="34.5" customHeight="1" thickBot="1">
      <c r="A691">
        <v>677</v>
      </c>
      <c r="B691" s="71">
        <v>4</v>
      </c>
      <c r="C691" s="71">
        <v>4</v>
      </c>
      <c r="D691" s="72">
        <v>6</v>
      </c>
      <c r="E691" s="72">
        <v>7</v>
      </c>
      <c r="F691" s="75">
        <v>4</v>
      </c>
      <c r="G691" s="71">
        <v>4</v>
      </c>
      <c r="H691" s="72">
        <v>6</v>
      </c>
      <c r="I691" s="71">
        <v>4</v>
      </c>
      <c r="J691" s="75">
        <v>4</v>
      </c>
      <c r="T691" s="34" t="str">
        <f>IF(COUNTIF(B691:S691,"&gt;0")=18,SUM(B691:S691),"")</f>
        <v/>
      </c>
      <c r="U691" s="100">
        <v>40002</v>
      </c>
      <c r="V691" s="39" t="s">
        <v>508</v>
      </c>
      <c r="W691" s="13">
        <v>1</v>
      </c>
      <c r="X691" s="14" t="s">
        <v>481</v>
      </c>
      <c r="Y691" s="15" t="s">
        <v>14</v>
      </c>
      <c r="Z691" s="15">
        <v>350216</v>
      </c>
      <c r="AA691" s="15">
        <v>24.6</v>
      </c>
      <c r="AB691" s="15" t="s">
        <v>876</v>
      </c>
      <c r="AC691" s="15">
        <v>21</v>
      </c>
      <c r="AD691" s="15">
        <v>23.4</v>
      </c>
      <c r="AE691" s="15"/>
      <c r="AF691" s="16"/>
    </row>
    <row r="692" spans="1:32" ht="34.5" customHeight="1" thickBot="1">
      <c r="A692">
        <v>678</v>
      </c>
      <c r="B692" s="71">
        <v>4</v>
      </c>
      <c r="C692" s="72">
        <v>5</v>
      </c>
      <c r="D692" s="74">
        <v>8</v>
      </c>
      <c r="E692" s="71">
        <v>6</v>
      </c>
      <c r="F692" s="71">
        <v>5</v>
      </c>
      <c r="G692" s="71">
        <v>4</v>
      </c>
      <c r="H692" s="75">
        <v>4</v>
      </c>
      <c r="I692" s="71">
        <v>4</v>
      </c>
      <c r="J692" s="75">
        <v>4</v>
      </c>
      <c r="T692" s="34" t="str">
        <f>IF(COUNTIF(B692:S692,"&gt;0")=18,SUM(B692:S692),"")</f>
        <v/>
      </c>
      <c r="U692" s="100">
        <v>40002</v>
      </c>
      <c r="V692" s="39" t="s">
        <v>508</v>
      </c>
      <c r="W692" s="17">
        <v>2</v>
      </c>
      <c r="X692" s="12" t="s">
        <v>132</v>
      </c>
      <c r="Y692" s="11" t="s">
        <v>14</v>
      </c>
      <c r="Z692" s="11">
        <v>350471</v>
      </c>
      <c r="AA692" s="11">
        <v>24.4</v>
      </c>
      <c r="AB692" s="11" t="s">
        <v>877</v>
      </c>
      <c r="AC692" s="11">
        <v>20</v>
      </c>
      <c r="AD692" s="11">
        <v>23.6</v>
      </c>
      <c r="AE692" s="11"/>
      <c r="AF692" s="18"/>
    </row>
    <row r="693" spans="1:32" ht="34.5" customHeight="1" thickBot="1">
      <c r="A693">
        <v>679</v>
      </c>
      <c r="B693" s="71">
        <v>4</v>
      </c>
      <c r="C693" s="72">
        <v>5</v>
      </c>
      <c r="D693" s="74">
        <v>8</v>
      </c>
      <c r="E693" s="71">
        <v>6</v>
      </c>
      <c r="F693" s="71">
        <v>5</v>
      </c>
      <c r="G693" s="72">
        <v>5</v>
      </c>
      <c r="H693" s="71">
        <v>5</v>
      </c>
      <c r="I693" s="71">
        <v>4</v>
      </c>
      <c r="J693" s="71">
        <v>5</v>
      </c>
      <c r="T693" s="34" t="str">
        <f>IF(COUNTIF(B693:S693,"&gt;0")=18,SUM(B693:S693),"")</f>
        <v/>
      </c>
      <c r="U693" s="100">
        <v>40002</v>
      </c>
      <c r="V693" s="39" t="s">
        <v>508</v>
      </c>
      <c r="W693" s="19">
        <v>3</v>
      </c>
      <c r="X693" s="10" t="s">
        <v>224</v>
      </c>
      <c r="Y693" s="9" t="s">
        <v>92</v>
      </c>
      <c r="Z693" s="9">
        <v>610519</v>
      </c>
      <c r="AA693" s="9">
        <v>27.5</v>
      </c>
      <c r="AB693" s="9" t="s">
        <v>783</v>
      </c>
      <c r="AC693" s="9">
        <v>19</v>
      </c>
      <c r="AD693" s="9">
        <v>27</v>
      </c>
      <c r="AE693" s="9"/>
      <c r="AF693" s="20"/>
    </row>
    <row r="694" spans="1:32" ht="34.5" customHeight="1" thickBot="1">
      <c r="A694">
        <v>680</v>
      </c>
      <c r="B694" s="75">
        <v>3</v>
      </c>
      <c r="C694" s="72">
        <v>5</v>
      </c>
      <c r="D694" s="74">
        <v>9</v>
      </c>
      <c r="E694" s="71">
        <v>6</v>
      </c>
      <c r="F694" s="72">
        <v>6</v>
      </c>
      <c r="G694" s="71">
        <v>4</v>
      </c>
      <c r="H694" s="75">
        <v>4</v>
      </c>
      <c r="I694" s="72">
        <v>5</v>
      </c>
      <c r="J694" s="72">
        <v>6</v>
      </c>
      <c r="T694" s="34" t="str">
        <f>IF(COUNTIF(B694:S694,"&gt;0")=18,SUM(B694:S694),"")</f>
        <v/>
      </c>
      <c r="U694" s="100">
        <v>40002</v>
      </c>
      <c r="V694" s="39" t="s">
        <v>508</v>
      </c>
      <c r="W694" s="17">
        <v>4</v>
      </c>
      <c r="X694" s="12" t="s">
        <v>141</v>
      </c>
      <c r="Y694" s="11" t="s">
        <v>14</v>
      </c>
      <c r="Z694" s="11">
        <v>350510</v>
      </c>
      <c r="AA694" s="11">
        <v>27.5</v>
      </c>
      <c r="AB694" s="11" t="s">
        <v>878</v>
      </c>
      <c r="AC694" s="11">
        <v>19</v>
      </c>
      <c r="AD694" s="11">
        <v>27</v>
      </c>
      <c r="AE694" s="11"/>
      <c r="AF694" s="18"/>
    </row>
    <row r="695" spans="1:32" ht="34.5" customHeight="1" thickBot="1">
      <c r="A695">
        <v>681</v>
      </c>
      <c r="B695" s="71">
        <v>4</v>
      </c>
      <c r="C695" s="71">
        <v>4</v>
      </c>
      <c r="D695" s="81" t="s">
        <v>0</v>
      </c>
      <c r="E695" s="72">
        <v>7</v>
      </c>
      <c r="F695" s="71">
        <v>5</v>
      </c>
      <c r="G695" s="71">
        <v>4</v>
      </c>
      <c r="H695" s="75">
        <v>4</v>
      </c>
      <c r="I695" s="72">
        <v>5</v>
      </c>
      <c r="J695" s="77">
        <v>3</v>
      </c>
      <c r="T695" s="34" t="str">
        <f>IF(COUNTIF(B695:S695,"&gt;0")=18,SUM(B695:S695),"")</f>
        <v/>
      </c>
      <c r="U695" s="100">
        <v>40002</v>
      </c>
      <c r="V695" s="39" t="s">
        <v>508</v>
      </c>
      <c r="W695" s="19">
        <v>5</v>
      </c>
      <c r="X695" s="10" t="s">
        <v>879</v>
      </c>
      <c r="Y695" s="9" t="s">
        <v>92</v>
      </c>
      <c r="Z695" s="9">
        <v>610518</v>
      </c>
      <c r="AA695" s="9">
        <v>18.600000000000001</v>
      </c>
      <c r="AB695" s="9" t="s">
        <v>67</v>
      </c>
      <c r="AC695" s="9">
        <v>18</v>
      </c>
      <c r="AD695" s="9">
        <v>18.600000000000001</v>
      </c>
      <c r="AE695" s="9"/>
      <c r="AF695" s="20"/>
    </row>
    <row r="696" spans="1:32" ht="34.5" customHeight="1" thickBot="1">
      <c r="A696">
        <v>682</v>
      </c>
      <c r="B696" s="71">
        <v>4</v>
      </c>
      <c r="C696" s="72">
        <v>5</v>
      </c>
      <c r="D696" s="72">
        <v>6</v>
      </c>
      <c r="E696" s="72">
        <v>7</v>
      </c>
      <c r="F696" s="72">
        <v>6</v>
      </c>
      <c r="G696" s="74">
        <v>8</v>
      </c>
      <c r="H696" s="77">
        <v>3</v>
      </c>
      <c r="I696" s="75">
        <v>3</v>
      </c>
      <c r="J696" s="71">
        <v>5</v>
      </c>
      <c r="T696" s="34" t="str">
        <f>IF(COUNTIF(B696:S696,"&gt;0")=18,SUM(B696:S696),"")</f>
        <v/>
      </c>
      <c r="U696" s="100">
        <v>40002</v>
      </c>
      <c r="V696" s="39" t="s">
        <v>508</v>
      </c>
      <c r="W696" s="17">
        <v>6</v>
      </c>
      <c r="X696" s="12" t="s">
        <v>488</v>
      </c>
      <c r="Y696" s="11" t="s">
        <v>14</v>
      </c>
      <c r="Z696" s="11">
        <v>350253</v>
      </c>
      <c r="AA696" s="11">
        <v>20.100000000000001</v>
      </c>
      <c r="AB696" s="11" t="s">
        <v>880</v>
      </c>
      <c r="AC696" s="11">
        <v>16</v>
      </c>
      <c r="AD696" s="11">
        <v>20.100000000000001</v>
      </c>
      <c r="AE696" s="11"/>
      <c r="AF696" s="18"/>
    </row>
    <row r="697" spans="1:32" ht="34.5" customHeight="1" thickBot="1">
      <c r="A697">
        <v>683</v>
      </c>
      <c r="B697" s="74">
        <v>8</v>
      </c>
      <c r="C697" s="71">
        <v>4</v>
      </c>
      <c r="D697" s="71">
        <v>5</v>
      </c>
      <c r="E697" s="72">
        <v>7</v>
      </c>
      <c r="F697" s="75">
        <v>4</v>
      </c>
      <c r="G697" s="71">
        <v>4</v>
      </c>
      <c r="H697" s="81" t="s">
        <v>0</v>
      </c>
      <c r="I697" s="71">
        <v>4</v>
      </c>
      <c r="J697" s="72">
        <v>6</v>
      </c>
      <c r="T697" s="34" t="str">
        <f>IF(COUNTIF(B697:S697,"&gt;0")=18,SUM(B697:S697),"")</f>
        <v/>
      </c>
      <c r="U697" s="100">
        <v>40002</v>
      </c>
      <c r="V697" s="39" t="s">
        <v>508</v>
      </c>
      <c r="W697" s="62">
        <v>7</v>
      </c>
      <c r="X697" s="21" t="s">
        <v>26</v>
      </c>
      <c r="Y697" s="22" t="s">
        <v>14</v>
      </c>
      <c r="Z697" s="22">
        <v>350494</v>
      </c>
      <c r="AA697" s="22">
        <v>21.4</v>
      </c>
      <c r="AB697" s="22" t="s">
        <v>769</v>
      </c>
      <c r="AC697" s="22">
        <v>15</v>
      </c>
      <c r="AD697" s="22">
        <v>21.5</v>
      </c>
      <c r="AE697" s="22"/>
      <c r="AF697" s="23"/>
    </row>
    <row r="698" spans="1:32" ht="34.5" customHeight="1" thickBot="1">
      <c r="A698">
        <v>684</v>
      </c>
      <c r="B698" s="71">
        <v>4</v>
      </c>
      <c r="C698" s="71">
        <v>4</v>
      </c>
      <c r="D698" s="71">
        <v>5</v>
      </c>
      <c r="E698" s="73">
        <v>8</v>
      </c>
      <c r="F698" s="75">
        <v>4</v>
      </c>
      <c r="G698" s="71">
        <v>4</v>
      </c>
      <c r="H698" s="75">
        <v>4</v>
      </c>
      <c r="I698" s="75">
        <v>3</v>
      </c>
      <c r="J698" s="75">
        <v>4</v>
      </c>
      <c r="K698" s="72">
        <v>5</v>
      </c>
      <c r="L698" s="71">
        <v>4</v>
      </c>
      <c r="M698" s="72">
        <v>6</v>
      </c>
      <c r="N698" s="71">
        <v>6</v>
      </c>
      <c r="O698" s="75">
        <v>4</v>
      </c>
      <c r="P698" s="71">
        <v>4</v>
      </c>
      <c r="Q698" s="75">
        <v>4</v>
      </c>
      <c r="R698" s="71">
        <v>4</v>
      </c>
      <c r="S698" s="75">
        <v>4</v>
      </c>
      <c r="T698" s="34">
        <f>IF(COUNTIF(B698:S698,"&gt;0")=18,SUM(B698:S698),"")</f>
        <v>81</v>
      </c>
      <c r="U698" s="100">
        <v>40006</v>
      </c>
      <c r="V698" s="39" t="s">
        <v>881</v>
      </c>
      <c r="W698" s="13">
        <v>1</v>
      </c>
      <c r="X698" s="14" t="s">
        <v>233</v>
      </c>
      <c r="Y698" s="15" t="s">
        <v>14</v>
      </c>
      <c r="Z698" s="15">
        <v>350063</v>
      </c>
      <c r="AA698" s="15">
        <v>11.5</v>
      </c>
      <c r="AB698" s="15" t="s">
        <v>882</v>
      </c>
      <c r="AC698" s="15">
        <v>22</v>
      </c>
      <c r="AD698" s="15">
        <v>11.5</v>
      </c>
      <c r="AE698" s="15"/>
      <c r="AF698" s="16"/>
    </row>
    <row r="699" spans="1:32" ht="34.5" customHeight="1" thickBot="1">
      <c r="A699">
        <v>685</v>
      </c>
      <c r="B699" s="71">
        <v>4</v>
      </c>
      <c r="C699" s="72">
        <v>5</v>
      </c>
      <c r="D699" s="73">
        <v>7</v>
      </c>
      <c r="E699" s="71">
        <v>6</v>
      </c>
      <c r="F699" s="75">
        <v>4</v>
      </c>
      <c r="G699" s="75">
        <v>3</v>
      </c>
      <c r="H699" s="75">
        <v>4</v>
      </c>
      <c r="I699" s="71">
        <v>4</v>
      </c>
      <c r="J699" s="75">
        <v>4</v>
      </c>
      <c r="K699" s="71">
        <v>4</v>
      </c>
      <c r="L699" s="75">
        <v>3</v>
      </c>
      <c r="M699" s="73">
        <v>7</v>
      </c>
      <c r="N699" s="71">
        <v>6</v>
      </c>
      <c r="O699" s="75">
        <v>4</v>
      </c>
      <c r="P699" s="71">
        <v>4</v>
      </c>
      <c r="Q699" s="71">
        <v>5</v>
      </c>
      <c r="R699" s="72">
        <v>5</v>
      </c>
      <c r="S699" s="75">
        <v>4</v>
      </c>
      <c r="T699" s="34">
        <f>IF(COUNTIF(B699:S699,"&gt;0")=18,SUM(B699:S699),"")</f>
        <v>83</v>
      </c>
      <c r="U699" s="100">
        <v>40006</v>
      </c>
      <c r="V699" s="39" t="s">
        <v>881</v>
      </c>
      <c r="W699" s="17">
        <v>2</v>
      </c>
      <c r="X699" s="12" t="s">
        <v>28</v>
      </c>
      <c r="Y699" s="11" t="s">
        <v>14</v>
      </c>
      <c r="Z699" s="11">
        <v>350233</v>
      </c>
      <c r="AA699" s="11">
        <v>12.8</v>
      </c>
      <c r="AB699" s="11" t="s">
        <v>883</v>
      </c>
      <c r="AC699" s="11">
        <v>21</v>
      </c>
      <c r="AD699" s="11">
        <v>12.9</v>
      </c>
      <c r="AE699" s="11"/>
      <c r="AF699" s="18"/>
    </row>
    <row r="700" spans="1:32" ht="34.5" customHeight="1" thickBot="1">
      <c r="A700">
        <v>686</v>
      </c>
      <c r="B700" s="71">
        <v>4</v>
      </c>
      <c r="C700" s="75">
        <v>3</v>
      </c>
      <c r="D700" s="72">
        <v>6</v>
      </c>
      <c r="E700" s="72">
        <v>7</v>
      </c>
      <c r="F700" s="71">
        <v>5</v>
      </c>
      <c r="G700" s="75">
        <v>3</v>
      </c>
      <c r="H700" s="75">
        <v>4</v>
      </c>
      <c r="I700" s="71">
        <v>4</v>
      </c>
      <c r="J700" s="77">
        <v>3</v>
      </c>
      <c r="K700" s="71">
        <v>4</v>
      </c>
      <c r="L700" s="71">
        <v>4</v>
      </c>
      <c r="M700" s="72">
        <v>6</v>
      </c>
      <c r="N700" s="71">
        <v>6</v>
      </c>
      <c r="O700" s="75">
        <v>4</v>
      </c>
      <c r="P700" s="71">
        <v>4</v>
      </c>
      <c r="Q700" s="75">
        <v>4</v>
      </c>
      <c r="R700" s="72">
        <v>5</v>
      </c>
      <c r="S700" s="71">
        <v>5</v>
      </c>
      <c r="T700" s="34">
        <f>IF(COUNTIF(B700:S700,"&gt;0")=18,SUM(B700:S700),"")</f>
        <v>81</v>
      </c>
      <c r="U700" s="100">
        <v>40006</v>
      </c>
      <c r="V700" s="39" t="s">
        <v>881</v>
      </c>
      <c r="W700" s="19">
        <v>3</v>
      </c>
      <c r="X700" s="10" t="s">
        <v>18</v>
      </c>
      <c r="Y700" s="9" t="s">
        <v>14</v>
      </c>
      <c r="Z700" s="9">
        <v>350462</v>
      </c>
      <c r="AA700" s="9">
        <v>12.7</v>
      </c>
      <c r="AB700" s="9" t="s">
        <v>884</v>
      </c>
      <c r="AC700" s="9">
        <v>21</v>
      </c>
      <c r="AD700" s="9">
        <v>12.7</v>
      </c>
      <c r="AE700" s="9"/>
      <c r="AF700" s="20"/>
    </row>
    <row r="701" spans="1:32" ht="34.5" customHeight="1" thickBot="1">
      <c r="A701">
        <v>687</v>
      </c>
      <c r="B701" s="72">
        <v>5</v>
      </c>
      <c r="C701" s="72">
        <v>5</v>
      </c>
      <c r="D701" s="73">
        <v>7</v>
      </c>
      <c r="E701" s="71">
        <v>6</v>
      </c>
      <c r="F701" s="75">
        <v>4</v>
      </c>
      <c r="G701" s="71">
        <v>4</v>
      </c>
      <c r="H701" s="71">
        <v>5</v>
      </c>
      <c r="I701" s="71">
        <v>4</v>
      </c>
      <c r="J701" s="75">
        <v>4</v>
      </c>
      <c r="K701" s="75">
        <v>3</v>
      </c>
      <c r="L701" s="71">
        <v>4</v>
      </c>
      <c r="M701" s="72">
        <v>6</v>
      </c>
      <c r="N701" s="73">
        <v>8</v>
      </c>
      <c r="O701" s="71">
        <v>5</v>
      </c>
      <c r="P701" s="75">
        <v>3</v>
      </c>
      <c r="Q701" s="75">
        <v>4</v>
      </c>
      <c r="R701" s="75">
        <v>3</v>
      </c>
      <c r="S701" s="71">
        <v>5</v>
      </c>
      <c r="T701" s="34">
        <f>IF(COUNTIF(B701:S701,"&gt;0")=18,SUM(B701:S701),"")</f>
        <v>85</v>
      </c>
      <c r="U701" s="100">
        <v>40006</v>
      </c>
      <c r="V701" s="39" t="s">
        <v>881</v>
      </c>
      <c r="W701" s="17">
        <v>4</v>
      </c>
      <c r="X701" s="12" t="s">
        <v>24</v>
      </c>
      <c r="Y701" s="11" t="s">
        <v>14</v>
      </c>
      <c r="Z701" s="11">
        <v>350112</v>
      </c>
      <c r="AA701" s="11">
        <v>13</v>
      </c>
      <c r="AB701" s="11" t="s">
        <v>885</v>
      </c>
      <c r="AC701" s="11">
        <v>19</v>
      </c>
      <c r="AD701" s="11">
        <v>13.1</v>
      </c>
      <c r="AE701" s="11"/>
      <c r="AF701" s="18"/>
    </row>
    <row r="702" spans="1:32" ht="34.5" customHeight="1" thickBot="1">
      <c r="A702">
        <v>688</v>
      </c>
      <c r="B702" s="71">
        <v>4</v>
      </c>
      <c r="C702" s="71">
        <v>4</v>
      </c>
      <c r="D702" s="72">
        <v>6</v>
      </c>
      <c r="E702" s="71">
        <v>6</v>
      </c>
      <c r="F702" s="71">
        <v>5</v>
      </c>
      <c r="G702" s="71">
        <v>4</v>
      </c>
      <c r="H702" s="71">
        <v>5</v>
      </c>
      <c r="I702" s="72">
        <v>5</v>
      </c>
      <c r="J702" s="75">
        <v>4</v>
      </c>
      <c r="K702" s="71">
        <v>4</v>
      </c>
      <c r="L702" s="75">
        <v>3</v>
      </c>
      <c r="M702" s="73">
        <v>7</v>
      </c>
      <c r="N702" s="71">
        <v>6</v>
      </c>
      <c r="O702" s="71">
        <v>5</v>
      </c>
      <c r="P702" s="71">
        <v>4</v>
      </c>
      <c r="Q702" s="75">
        <v>4</v>
      </c>
      <c r="R702" s="72">
        <v>5</v>
      </c>
      <c r="S702" s="73">
        <v>7</v>
      </c>
      <c r="T702" s="34">
        <f>IF(COUNTIF(B702:S702,"&gt;0")=18,SUM(B702:S702),"")</f>
        <v>88</v>
      </c>
      <c r="U702" s="100">
        <v>40006</v>
      </c>
      <c r="V702" s="39" t="s">
        <v>881</v>
      </c>
      <c r="W702" s="19">
        <v>5</v>
      </c>
      <c r="X702" s="10" t="s">
        <v>20</v>
      </c>
      <c r="Y702" s="9" t="s">
        <v>14</v>
      </c>
      <c r="Z702" s="9">
        <v>350771</v>
      </c>
      <c r="AA702" s="9">
        <v>17.899999999999999</v>
      </c>
      <c r="AB702" s="9" t="s">
        <v>886</v>
      </c>
      <c r="AC702" s="9">
        <v>16</v>
      </c>
      <c r="AD702" s="9">
        <v>17.899999999999999</v>
      </c>
      <c r="AE702" s="9"/>
      <c r="AF702" s="20"/>
    </row>
    <row r="703" spans="1:32" ht="34.5" customHeight="1" thickBot="1">
      <c r="A703">
        <v>689</v>
      </c>
      <c r="B703" s="71">
        <v>4</v>
      </c>
      <c r="C703" s="75">
        <v>3</v>
      </c>
      <c r="D703" s="73">
        <v>7</v>
      </c>
      <c r="E703" s="72">
        <v>7</v>
      </c>
      <c r="F703" s="71">
        <v>5</v>
      </c>
      <c r="G703" s="71">
        <v>4</v>
      </c>
      <c r="H703" s="75">
        <v>4</v>
      </c>
      <c r="I703" s="75">
        <v>3</v>
      </c>
      <c r="J703" s="75">
        <v>4</v>
      </c>
      <c r="K703" s="73">
        <v>6</v>
      </c>
      <c r="L703" s="71">
        <v>4</v>
      </c>
      <c r="M703" s="72">
        <v>6</v>
      </c>
      <c r="N703" s="72">
        <v>7</v>
      </c>
      <c r="O703" s="71">
        <v>5</v>
      </c>
      <c r="P703" s="72">
        <v>5</v>
      </c>
      <c r="Q703" s="75">
        <v>4</v>
      </c>
      <c r="R703" s="71">
        <v>4</v>
      </c>
      <c r="S703" s="74">
        <v>8</v>
      </c>
      <c r="T703" s="34">
        <f>IF(COUNTIF(B703:S703,"&gt;0")=18,SUM(B703:S703),"")</f>
        <v>90</v>
      </c>
      <c r="U703" s="100">
        <v>40006</v>
      </c>
      <c r="V703" s="39" t="s">
        <v>881</v>
      </c>
      <c r="W703" s="17">
        <v>6</v>
      </c>
      <c r="X703" s="12" t="s">
        <v>13</v>
      </c>
      <c r="Y703" s="11" t="s">
        <v>14</v>
      </c>
      <c r="Z703" s="11">
        <v>350775</v>
      </c>
      <c r="AA703" s="11">
        <v>18</v>
      </c>
      <c r="AB703" s="11" t="s">
        <v>887</v>
      </c>
      <c r="AC703" s="11">
        <v>16</v>
      </c>
      <c r="AD703" s="11">
        <v>18.100000000000001</v>
      </c>
      <c r="AE703" s="11"/>
      <c r="AF703" s="18"/>
    </row>
    <row r="704" spans="1:32" ht="34.5" customHeight="1" thickBot="1">
      <c r="A704">
        <v>690</v>
      </c>
      <c r="B704" s="71">
        <v>4</v>
      </c>
      <c r="C704" s="72">
        <v>5</v>
      </c>
      <c r="D704" s="73">
        <v>7</v>
      </c>
      <c r="E704" s="77">
        <v>4</v>
      </c>
      <c r="F704" s="72">
        <v>6</v>
      </c>
      <c r="G704" s="75">
        <v>3</v>
      </c>
      <c r="H704" s="72">
        <v>6</v>
      </c>
      <c r="I704" s="71">
        <v>4</v>
      </c>
      <c r="J704" s="71">
        <v>5</v>
      </c>
      <c r="K704" s="71">
        <v>4</v>
      </c>
      <c r="L704" s="72">
        <v>5</v>
      </c>
      <c r="M704" s="71">
        <v>5</v>
      </c>
      <c r="N704" s="74">
        <v>10</v>
      </c>
      <c r="O704" s="71">
        <v>5</v>
      </c>
      <c r="P704" s="72">
        <v>5</v>
      </c>
      <c r="Q704" s="71">
        <v>5</v>
      </c>
      <c r="R704" s="71">
        <v>4</v>
      </c>
      <c r="S704" s="75">
        <v>4</v>
      </c>
      <c r="T704" s="34">
        <f>IF(COUNTIF(B704:S704,"&gt;0")=18,SUM(B704:S704),"")</f>
        <v>91</v>
      </c>
      <c r="U704" s="100">
        <v>40006</v>
      </c>
      <c r="V704" s="39" t="s">
        <v>881</v>
      </c>
      <c r="W704" s="19">
        <v>7</v>
      </c>
      <c r="X704" s="10" t="s">
        <v>888</v>
      </c>
      <c r="Y704" s="9" t="s">
        <v>248</v>
      </c>
      <c r="Z704" s="9">
        <v>710034</v>
      </c>
      <c r="AA704" s="9">
        <v>16</v>
      </c>
      <c r="AB704" s="9" t="s">
        <v>889</v>
      </c>
      <c r="AC704" s="9">
        <v>15</v>
      </c>
      <c r="AD704" s="9">
        <v>16.100000000000001</v>
      </c>
      <c r="AE704" s="9"/>
      <c r="AF704" s="20"/>
    </row>
    <row r="705" spans="1:32" ht="34.5" customHeight="1" thickBot="1">
      <c r="A705">
        <v>691</v>
      </c>
      <c r="B705" s="71">
        <v>4</v>
      </c>
      <c r="C705" s="72">
        <v>5</v>
      </c>
      <c r="D705" s="74">
        <v>8</v>
      </c>
      <c r="E705" s="72">
        <v>7</v>
      </c>
      <c r="F705" s="71">
        <v>5</v>
      </c>
      <c r="G705" s="75">
        <v>3</v>
      </c>
      <c r="H705" s="75">
        <v>4</v>
      </c>
      <c r="I705" s="73">
        <v>6</v>
      </c>
      <c r="J705" s="72">
        <v>6</v>
      </c>
      <c r="K705" s="71">
        <v>4</v>
      </c>
      <c r="L705" s="72">
        <v>5</v>
      </c>
      <c r="M705" s="74">
        <v>8</v>
      </c>
      <c r="N705" s="72">
        <v>7</v>
      </c>
      <c r="O705" s="72">
        <v>6</v>
      </c>
      <c r="P705" s="74">
        <v>8</v>
      </c>
      <c r="Q705" s="72">
        <v>6</v>
      </c>
      <c r="R705" s="75">
        <v>3</v>
      </c>
      <c r="S705" s="74">
        <v>8</v>
      </c>
      <c r="T705" s="34">
        <f>IF(COUNTIF(B705:S705,"&gt;0")=18,SUM(B705:S705),"")</f>
        <v>103</v>
      </c>
      <c r="U705" s="100">
        <v>40006</v>
      </c>
      <c r="V705" s="39" t="s">
        <v>881</v>
      </c>
      <c r="W705" s="26">
        <v>8</v>
      </c>
      <c r="X705" s="27" t="s">
        <v>890</v>
      </c>
      <c r="Y705" s="28" t="s">
        <v>189</v>
      </c>
      <c r="Z705" s="28">
        <v>1030046</v>
      </c>
      <c r="AA705" s="28">
        <v>16.3</v>
      </c>
      <c r="AB705" s="28" t="s">
        <v>891</v>
      </c>
      <c r="AC705" s="28">
        <v>9</v>
      </c>
      <c r="AD705" s="28">
        <v>16.399999999999999</v>
      </c>
      <c r="AE705" s="28"/>
      <c r="AF705" s="31"/>
    </row>
    <row r="706" spans="1:32" ht="34.5" customHeight="1" thickBot="1">
      <c r="A706">
        <v>692</v>
      </c>
      <c r="B706" s="75">
        <v>3</v>
      </c>
      <c r="C706" s="71">
        <v>4</v>
      </c>
      <c r="D706" s="74">
        <v>9</v>
      </c>
      <c r="E706" s="75">
        <v>5</v>
      </c>
      <c r="F706" s="71">
        <v>5</v>
      </c>
      <c r="G706" s="75">
        <v>3</v>
      </c>
      <c r="H706" s="75">
        <v>4</v>
      </c>
      <c r="I706" s="75">
        <v>3</v>
      </c>
      <c r="J706" s="71">
        <v>5</v>
      </c>
      <c r="K706" s="71">
        <v>4</v>
      </c>
      <c r="L706" s="74">
        <v>7</v>
      </c>
      <c r="M706" s="74">
        <v>8</v>
      </c>
      <c r="N706" s="71">
        <v>6</v>
      </c>
      <c r="O706" s="75">
        <v>4</v>
      </c>
      <c r="P706" s="72">
        <v>5</v>
      </c>
      <c r="Q706" s="72">
        <v>6</v>
      </c>
      <c r="R706" s="71">
        <v>4</v>
      </c>
      <c r="S706" s="77">
        <v>3</v>
      </c>
      <c r="T706" s="34">
        <f>IF(COUNTIF(B706:S706,"&gt;0")=18,SUM(B706:S706),"")</f>
        <v>88</v>
      </c>
      <c r="U706" s="100">
        <v>40006</v>
      </c>
      <c r="V706" s="39" t="s">
        <v>881</v>
      </c>
      <c r="W706" s="13">
        <v>1</v>
      </c>
      <c r="X706" s="14" t="s">
        <v>892</v>
      </c>
      <c r="Y706" s="15" t="s">
        <v>6</v>
      </c>
      <c r="Z706" s="15">
        <v>1130328</v>
      </c>
      <c r="AA706" s="15">
        <v>18.3</v>
      </c>
      <c r="AB706" s="15" t="s">
        <v>893</v>
      </c>
      <c r="AC706" s="15">
        <v>21</v>
      </c>
      <c r="AD706" s="15">
        <v>18</v>
      </c>
      <c r="AE706" s="15"/>
      <c r="AF706" s="16"/>
    </row>
    <row r="707" spans="1:32" ht="34.5" customHeight="1" thickBot="1">
      <c r="A707">
        <v>693</v>
      </c>
      <c r="B707" s="71">
        <v>4</v>
      </c>
      <c r="C707" s="73">
        <v>6</v>
      </c>
      <c r="D707" s="72">
        <v>6</v>
      </c>
      <c r="E707" s="75">
        <v>5</v>
      </c>
      <c r="F707" s="71">
        <v>5</v>
      </c>
      <c r="G707" s="72">
        <v>5</v>
      </c>
      <c r="H707" s="71">
        <v>5</v>
      </c>
      <c r="I707" s="75">
        <v>3</v>
      </c>
      <c r="J707" s="71">
        <v>5</v>
      </c>
      <c r="K707" s="71">
        <v>4</v>
      </c>
      <c r="L707" s="72">
        <v>5</v>
      </c>
      <c r="M707" s="73">
        <v>7</v>
      </c>
      <c r="N707" s="72">
        <v>7</v>
      </c>
      <c r="O707" s="71">
        <v>5</v>
      </c>
      <c r="P707" s="71">
        <v>4</v>
      </c>
      <c r="Q707" s="77">
        <v>3</v>
      </c>
      <c r="R707" s="75">
        <v>3</v>
      </c>
      <c r="S707" s="71">
        <v>5</v>
      </c>
      <c r="T707" s="34">
        <f>IF(COUNTIF(B707:S707,"&gt;0")=18,SUM(B707:S707),"")</f>
        <v>87</v>
      </c>
      <c r="U707" s="100">
        <v>40006</v>
      </c>
      <c r="V707" s="39" t="s">
        <v>881</v>
      </c>
      <c r="W707" s="17">
        <v>2</v>
      </c>
      <c r="X707" s="12" t="s">
        <v>22</v>
      </c>
      <c r="Y707" s="11" t="s">
        <v>14</v>
      </c>
      <c r="Z707" s="11">
        <v>350779</v>
      </c>
      <c r="AA707" s="11">
        <v>21.8</v>
      </c>
      <c r="AB707" s="11" t="s">
        <v>894</v>
      </c>
      <c r="AC707" s="11">
        <v>17</v>
      </c>
      <c r="AD707" s="11">
        <v>21</v>
      </c>
      <c r="AE707" s="11"/>
      <c r="AF707" s="18"/>
    </row>
    <row r="708" spans="1:32" ht="34.5" customHeight="1" thickBot="1">
      <c r="A708">
        <v>694</v>
      </c>
      <c r="B708" s="75">
        <v>3</v>
      </c>
      <c r="C708" s="73">
        <v>6</v>
      </c>
      <c r="D708" s="74">
        <v>8</v>
      </c>
      <c r="E708" s="73">
        <v>8</v>
      </c>
      <c r="F708" s="71">
        <v>5</v>
      </c>
      <c r="G708" s="75">
        <v>3</v>
      </c>
      <c r="H708" s="71">
        <v>5</v>
      </c>
      <c r="I708" s="73">
        <v>6</v>
      </c>
      <c r="J708" s="75">
        <v>4</v>
      </c>
      <c r="K708" s="72">
        <v>5</v>
      </c>
      <c r="L708" s="72">
        <v>5</v>
      </c>
      <c r="M708" s="78" t="s">
        <v>0</v>
      </c>
      <c r="N708" s="72">
        <v>7</v>
      </c>
      <c r="O708" s="75">
        <v>4</v>
      </c>
      <c r="P708" s="71">
        <v>4</v>
      </c>
      <c r="Q708" s="75">
        <v>4</v>
      </c>
      <c r="R708" s="71">
        <v>4</v>
      </c>
      <c r="S708" s="75">
        <v>4</v>
      </c>
      <c r="T708" s="34" t="str">
        <f>IF(COUNTIF(B708:S708,"&gt;0")=18,SUM(B708:S708),"")</f>
        <v/>
      </c>
      <c r="U708" s="100">
        <v>40006</v>
      </c>
      <c r="V708" s="39" t="s">
        <v>881</v>
      </c>
      <c r="W708" s="19">
        <v>3</v>
      </c>
      <c r="X708" s="10" t="s">
        <v>309</v>
      </c>
      <c r="Y708" s="9" t="s">
        <v>14</v>
      </c>
      <c r="Z708" s="9">
        <v>350768</v>
      </c>
      <c r="AA708" s="9">
        <v>28.6</v>
      </c>
      <c r="AB708" s="9" t="s">
        <v>895</v>
      </c>
      <c r="AC708" s="9">
        <v>16</v>
      </c>
      <c r="AD708" s="9">
        <v>26.6</v>
      </c>
      <c r="AE708" s="9"/>
      <c r="AF708" s="20"/>
    </row>
    <row r="709" spans="1:32" ht="34.5" customHeight="1" thickBot="1">
      <c r="A709">
        <v>695</v>
      </c>
      <c r="B709" s="71">
        <v>4</v>
      </c>
      <c r="C709" s="72">
        <v>5</v>
      </c>
      <c r="D709" s="72">
        <v>6</v>
      </c>
      <c r="E709" s="71">
        <v>6</v>
      </c>
      <c r="F709" s="75">
        <v>4</v>
      </c>
      <c r="G709" s="72">
        <v>5</v>
      </c>
      <c r="H709" s="71">
        <v>5</v>
      </c>
      <c r="I709" s="75">
        <v>3</v>
      </c>
      <c r="J709" s="71">
        <v>5</v>
      </c>
      <c r="K709" s="71">
        <v>4</v>
      </c>
      <c r="L709" s="71">
        <v>4</v>
      </c>
      <c r="M709" s="74">
        <v>8</v>
      </c>
      <c r="N709" s="72">
        <v>7</v>
      </c>
      <c r="O709" s="75">
        <v>4</v>
      </c>
      <c r="P709" s="75">
        <v>3</v>
      </c>
      <c r="Q709" s="71">
        <v>5</v>
      </c>
      <c r="R709" s="71">
        <v>4</v>
      </c>
      <c r="S709" s="72">
        <v>6</v>
      </c>
      <c r="T709" s="34">
        <f>IF(COUNTIF(B709:S709,"&gt;0")=18,SUM(B709:S709),"")</f>
        <v>88</v>
      </c>
      <c r="U709" s="100">
        <v>40006</v>
      </c>
      <c r="V709" s="39" t="s">
        <v>881</v>
      </c>
      <c r="W709" s="17">
        <v>4</v>
      </c>
      <c r="X709" s="12" t="s">
        <v>180</v>
      </c>
      <c r="Y709" s="11" t="s">
        <v>14</v>
      </c>
      <c r="Z709" s="11">
        <v>350504</v>
      </c>
      <c r="AA709" s="11">
        <v>21.9</v>
      </c>
      <c r="AB709" s="11" t="s">
        <v>896</v>
      </c>
      <c r="AC709" s="11">
        <v>16</v>
      </c>
      <c r="AD709" s="11">
        <v>20.7</v>
      </c>
      <c r="AE709" s="11"/>
      <c r="AF709" s="18"/>
    </row>
    <row r="710" spans="1:32" ht="34.5" customHeight="1" thickBot="1">
      <c r="A710">
        <v>696</v>
      </c>
      <c r="B710" s="75">
        <v>3</v>
      </c>
      <c r="C710" s="73">
        <v>6</v>
      </c>
      <c r="D710" s="71">
        <v>5</v>
      </c>
      <c r="E710" s="75">
        <v>5</v>
      </c>
      <c r="F710" s="71">
        <v>5</v>
      </c>
      <c r="G710" s="72">
        <v>5</v>
      </c>
      <c r="H710" s="73">
        <v>7</v>
      </c>
      <c r="I710" s="73">
        <v>6</v>
      </c>
      <c r="J710" s="72">
        <v>6</v>
      </c>
      <c r="K710" s="71">
        <v>4</v>
      </c>
      <c r="L710" s="71">
        <v>4</v>
      </c>
      <c r="M710" s="73">
        <v>7</v>
      </c>
      <c r="N710" s="75">
        <v>5</v>
      </c>
      <c r="O710" s="72">
        <v>6</v>
      </c>
      <c r="P710" s="74">
        <v>7</v>
      </c>
      <c r="Q710" s="71">
        <v>5</v>
      </c>
      <c r="R710" s="75">
        <v>3</v>
      </c>
      <c r="S710" s="75">
        <v>4</v>
      </c>
      <c r="T710" s="34">
        <f>IF(COUNTIF(B710:S710,"&gt;0")=18,SUM(B710:S710),"")</f>
        <v>93</v>
      </c>
      <c r="U710" s="100">
        <v>40006</v>
      </c>
      <c r="V710" s="39" t="s">
        <v>881</v>
      </c>
      <c r="W710" s="19">
        <v>5</v>
      </c>
      <c r="X710" s="10" t="s">
        <v>897</v>
      </c>
      <c r="Y710" s="9" t="s">
        <v>898</v>
      </c>
      <c r="Z710" s="9">
        <v>200091</v>
      </c>
      <c r="AA710" s="9">
        <v>23.8</v>
      </c>
      <c r="AB710" s="9" t="s">
        <v>899</v>
      </c>
      <c r="AC710" s="9">
        <v>15</v>
      </c>
      <c r="AD710" s="9">
        <v>23.8</v>
      </c>
      <c r="AE710" s="9"/>
      <c r="AF710" s="20"/>
    </row>
    <row r="711" spans="1:32" ht="34.5" customHeight="1" thickBot="1">
      <c r="A711">
        <v>697</v>
      </c>
      <c r="B711" s="72">
        <v>5</v>
      </c>
      <c r="C711" s="74">
        <v>7</v>
      </c>
      <c r="D711" s="74">
        <v>8</v>
      </c>
      <c r="E711" s="72">
        <v>7</v>
      </c>
      <c r="F711" s="72">
        <v>6</v>
      </c>
      <c r="G711" s="75">
        <v>3</v>
      </c>
      <c r="H711" s="72">
        <v>6</v>
      </c>
      <c r="I711" s="71">
        <v>4</v>
      </c>
      <c r="J711" s="71">
        <v>5</v>
      </c>
      <c r="K711" s="75">
        <v>3</v>
      </c>
      <c r="L711" s="71">
        <v>4</v>
      </c>
      <c r="M711" s="72">
        <v>6</v>
      </c>
      <c r="N711" s="74">
        <v>9</v>
      </c>
      <c r="O711" s="71">
        <v>5</v>
      </c>
      <c r="P711" s="72">
        <v>5</v>
      </c>
      <c r="Q711" s="71">
        <v>5</v>
      </c>
      <c r="R711" s="77">
        <v>2</v>
      </c>
      <c r="S711" s="75">
        <v>4</v>
      </c>
      <c r="T711" s="34">
        <f>IF(COUNTIF(B711:S711,"&gt;0")=18,SUM(B711:S711),"")</f>
        <v>94</v>
      </c>
      <c r="U711" s="100">
        <v>40006</v>
      </c>
      <c r="V711" s="39" t="s">
        <v>881</v>
      </c>
      <c r="W711" s="17">
        <v>6</v>
      </c>
      <c r="X711" s="12" t="s">
        <v>64</v>
      </c>
      <c r="Y711" s="11" t="s">
        <v>14</v>
      </c>
      <c r="Z711" s="11">
        <v>350436</v>
      </c>
      <c r="AA711" s="11">
        <v>34.4</v>
      </c>
      <c r="AB711" s="11" t="s">
        <v>900</v>
      </c>
      <c r="AC711" s="11">
        <v>14</v>
      </c>
      <c r="AD711" s="11">
        <v>31.9</v>
      </c>
      <c r="AE711" s="11"/>
      <c r="AF711" s="18"/>
    </row>
    <row r="712" spans="1:32" ht="34.5" customHeight="1" thickBot="1">
      <c r="A712">
        <v>698</v>
      </c>
      <c r="B712" s="71">
        <v>4</v>
      </c>
      <c r="C712" s="72">
        <v>5</v>
      </c>
      <c r="D712" s="71">
        <v>5</v>
      </c>
      <c r="E712" s="71">
        <v>6</v>
      </c>
      <c r="F712" s="73">
        <v>7</v>
      </c>
      <c r="G712" s="71">
        <v>4</v>
      </c>
      <c r="H712" s="75">
        <v>4</v>
      </c>
      <c r="I712" s="71">
        <v>4</v>
      </c>
      <c r="J712" s="72">
        <v>6</v>
      </c>
      <c r="K712" s="71">
        <v>4</v>
      </c>
      <c r="L712" s="71">
        <v>4</v>
      </c>
      <c r="M712" s="78" t="s">
        <v>0</v>
      </c>
      <c r="N712" s="71">
        <v>6</v>
      </c>
      <c r="O712" s="72">
        <v>6</v>
      </c>
      <c r="P712" s="71">
        <v>4</v>
      </c>
      <c r="Q712" s="75">
        <v>4</v>
      </c>
      <c r="R712" s="71">
        <v>4</v>
      </c>
      <c r="S712" s="72">
        <v>6</v>
      </c>
      <c r="T712" s="34" t="str">
        <f>IF(COUNTIF(B712:S712,"&gt;0")=18,SUM(B712:S712),"")</f>
        <v/>
      </c>
      <c r="U712" s="100">
        <v>40006</v>
      </c>
      <c r="V712" s="39" t="s">
        <v>881</v>
      </c>
      <c r="W712" s="19">
        <v>7</v>
      </c>
      <c r="X712" s="10" t="s">
        <v>62</v>
      </c>
      <c r="Y712" s="9" t="s">
        <v>14</v>
      </c>
      <c r="Z712" s="9">
        <v>350639</v>
      </c>
      <c r="AA712" s="9">
        <v>25</v>
      </c>
      <c r="AB712" s="9" t="s">
        <v>901</v>
      </c>
      <c r="AC712" s="9">
        <v>14</v>
      </c>
      <c r="AD712" s="9">
        <v>24.6</v>
      </c>
      <c r="AE712" s="9"/>
      <c r="AF712" s="20"/>
    </row>
    <row r="713" spans="1:32" ht="34.5" customHeight="1" thickBot="1">
      <c r="A713">
        <v>699</v>
      </c>
      <c r="B713" s="71">
        <v>4</v>
      </c>
      <c r="C713" s="71">
        <v>4</v>
      </c>
      <c r="D713" s="72">
        <v>6</v>
      </c>
      <c r="E713" s="72">
        <v>7</v>
      </c>
      <c r="F713" s="72">
        <v>6</v>
      </c>
      <c r="G713" s="71">
        <v>4</v>
      </c>
      <c r="H713" s="71">
        <v>5</v>
      </c>
      <c r="I713" s="72">
        <v>5</v>
      </c>
      <c r="J713" s="71">
        <v>5</v>
      </c>
      <c r="K713" s="75">
        <v>3</v>
      </c>
      <c r="L713" s="72">
        <v>5</v>
      </c>
      <c r="M713" s="74">
        <v>8</v>
      </c>
      <c r="N713" s="71">
        <v>6</v>
      </c>
      <c r="O713" s="71">
        <v>5</v>
      </c>
      <c r="P713" s="71">
        <v>4</v>
      </c>
      <c r="Q713" s="71">
        <v>5</v>
      </c>
      <c r="R713" s="71">
        <v>4</v>
      </c>
      <c r="S713" s="71">
        <v>5</v>
      </c>
      <c r="T713" s="34">
        <f>IF(COUNTIF(B713:S713,"&gt;0")=18,SUM(B713:S713),"")</f>
        <v>91</v>
      </c>
      <c r="U713" s="100">
        <v>40006</v>
      </c>
      <c r="V713" s="39" t="s">
        <v>881</v>
      </c>
      <c r="W713" s="17">
        <v>8</v>
      </c>
      <c r="X713" s="12" t="s">
        <v>68</v>
      </c>
      <c r="Y713" s="11" t="s">
        <v>14</v>
      </c>
      <c r="Z713" s="11">
        <v>350600</v>
      </c>
      <c r="AA713" s="11">
        <v>21</v>
      </c>
      <c r="AB713" s="11" t="s">
        <v>902</v>
      </c>
      <c r="AC713" s="11">
        <v>13</v>
      </c>
      <c r="AD713" s="11">
        <v>21</v>
      </c>
      <c r="AE713" s="11"/>
      <c r="AF713" s="18"/>
    </row>
    <row r="714" spans="1:32" ht="34.5" customHeight="1" thickBot="1">
      <c r="A714">
        <v>700</v>
      </c>
      <c r="B714" s="71">
        <v>4</v>
      </c>
      <c r="C714" s="71">
        <v>4</v>
      </c>
      <c r="D714" s="72">
        <v>6</v>
      </c>
      <c r="E714" s="72">
        <v>7</v>
      </c>
      <c r="F714" s="71">
        <v>5</v>
      </c>
      <c r="G714" s="71">
        <v>4</v>
      </c>
      <c r="H714" s="71">
        <v>5</v>
      </c>
      <c r="I714" s="72">
        <v>5</v>
      </c>
      <c r="J714" s="71">
        <v>5</v>
      </c>
      <c r="K714" s="71">
        <v>4</v>
      </c>
      <c r="L714" s="74">
        <v>7</v>
      </c>
      <c r="M714" s="74">
        <v>8</v>
      </c>
      <c r="N714" s="72">
        <v>7</v>
      </c>
      <c r="O714" s="71">
        <v>5</v>
      </c>
      <c r="P714" s="71">
        <v>4</v>
      </c>
      <c r="Q714" s="75">
        <v>4</v>
      </c>
      <c r="R714" s="71">
        <v>4</v>
      </c>
      <c r="S714" s="71">
        <v>5</v>
      </c>
      <c r="T714" s="34">
        <f>IF(COUNTIF(B714:S714,"&gt;0")=18,SUM(B714:S714),"")</f>
        <v>93</v>
      </c>
      <c r="U714" s="100">
        <v>40006</v>
      </c>
      <c r="V714" s="39" t="s">
        <v>881</v>
      </c>
      <c r="W714" s="19">
        <v>9</v>
      </c>
      <c r="X714" s="10" t="s">
        <v>711</v>
      </c>
      <c r="Y714" s="9" t="s">
        <v>14</v>
      </c>
      <c r="Z714" s="9">
        <v>350020</v>
      </c>
      <c r="AA714" s="9">
        <v>18.7</v>
      </c>
      <c r="AB714" s="9" t="s">
        <v>903</v>
      </c>
      <c r="AC714" s="9">
        <v>13</v>
      </c>
      <c r="AD714" s="9">
        <v>18.8</v>
      </c>
      <c r="AE714" s="9"/>
      <c r="AF714" s="20"/>
    </row>
    <row r="715" spans="1:32" ht="34.5" customHeight="1" thickBot="1">
      <c r="A715">
        <v>701</v>
      </c>
      <c r="B715" s="72">
        <v>5</v>
      </c>
      <c r="C715" s="72">
        <v>5</v>
      </c>
      <c r="D715" s="72">
        <v>6</v>
      </c>
      <c r="E715" s="71">
        <v>6</v>
      </c>
      <c r="F715" s="73">
        <v>7</v>
      </c>
      <c r="G715" s="81" t="s">
        <v>0</v>
      </c>
      <c r="H715" s="71">
        <v>5</v>
      </c>
      <c r="I715" s="71">
        <v>4</v>
      </c>
      <c r="J715" s="75">
        <v>4</v>
      </c>
      <c r="K715" s="71">
        <v>4</v>
      </c>
      <c r="L715" s="72">
        <v>5</v>
      </c>
      <c r="M715" s="74">
        <v>8</v>
      </c>
      <c r="N715" s="71">
        <v>6</v>
      </c>
      <c r="O715" s="71">
        <v>5</v>
      </c>
      <c r="P715" s="75">
        <v>3</v>
      </c>
      <c r="Q715" s="72">
        <v>6</v>
      </c>
      <c r="R715" s="71">
        <v>4</v>
      </c>
      <c r="S715" s="71">
        <v>5</v>
      </c>
      <c r="T715" s="34" t="str">
        <f>IF(COUNTIF(B715:S715,"&gt;0")=18,SUM(B715:S715),"")</f>
        <v/>
      </c>
      <c r="U715" s="100">
        <v>40006</v>
      </c>
      <c r="V715" s="39" t="s">
        <v>881</v>
      </c>
      <c r="W715" s="17">
        <v>10</v>
      </c>
      <c r="X715" s="12" t="s">
        <v>182</v>
      </c>
      <c r="Y715" s="11" t="s">
        <v>14</v>
      </c>
      <c r="Z715" s="11">
        <v>350770</v>
      </c>
      <c r="AA715" s="11">
        <v>23</v>
      </c>
      <c r="AB715" s="11" t="s">
        <v>904</v>
      </c>
      <c r="AC715" s="11">
        <v>12</v>
      </c>
      <c r="AD715" s="11">
        <v>23</v>
      </c>
      <c r="AE715" s="11"/>
      <c r="AF715" s="18"/>
    </row>
    <row r="716" spans="1:32" ht="34.5" customHeight="1" thickBot="1">
      <c r="A716">
        <v>702</v>
      </c>
      <c r="B716" s="72">
        <v>5</v>
      </c>
      <c r="C716" s="72">
        <v>5</v>
      </c>
      <c r="D716" s="81" t="s">
        <v>0</v>
      </c>
      <c r="E716" s="72">
        <v>7</v>
      </c>
      <c r="F716" s="72">
        <v>6</v>
      </c>
      <c r="G716" s="72">
        <v>5</v>
      </c>
      <c r="H716" s="71">
        <v>5</v>
      </c>
      <c r="I716" s="72">
        <v>5</v>
      </c>
      <c r="J716" s="75">
        <v>4</v>
      </c>
      <c r="K716" s="72">
        <v>5</v>
      </c>
      <c r="L716" s="75">
        <v>3</v>
      </c>
      <c r="M716" s="73">
        <v>7</v>
      </c>
      <c r="N716" s="74">
        <v>9</v>
      </c>
      <c r="O716" s="71">
        <v>5</v>
      </c>
      <c r="P716" s="71">
        <v>4</v>
      </c>
      <c r="Q716" s="75">
        <v>4</v>
      </c>
      <c r="R716" s="71">
        <v>4</v>
      </c>
      <c r="S716" s="71">
        <v>5</v>
      </c>
      <c r="T716" s="34" t="str">
        <f>IF(COUNTIF(B716:S716,"&gt;0")=18,SUM(B716:S716),"")</f>
        <v/>
      </c>
      <c r="U716" s="100">
        <v>40006</v>
      </c>
      <c r="V716" s="39" t="s">
        <v>881</v>
      </c>
      <c r="W716" s="19">
        <v>11</v>
      </c>
      <c r="X716" s="10" t="s">
        <v>905</v>
      </c>
      <c r="Y716" s="9" t="s">
        <v>189</v>
      </c>
      <c r="Z716" s="9">
        <v>1030254</v>
      </c>
      <c r="AA716" s="9">
        <v>18.899999999999999</v>
      </c>
      <c r="AB716" s="9" t="s">
        <v>410</v>
      </c>
      <c r="AC716" s="9">
        <v>11</v>
      </c>
      <c r="AD716" s="9">
        <v>19</v>
      </c>
      <c r="AE716" s="9"/>
      <c r="AF716" s="20"/>
    </row>
    <row r="717" spans="1:32" ht="34.5" customHeight="1" thickBot="1">
      <c r="A717">
        <v>703</v>
      </c>
      <c r="B717" s="72">
        <v>5</v>
      </c>
      <c r="C717" s="72">
        <v>5</v>
      </c>
      <c r="D717" s="74">
        <v>8</v>
      </c>
      <c r="E717" s="71">
        <v>6</v>
      </c>
      <c r="F717" s="71">
        <v>5</v>
      </c>
      <c r="G717" s="71">
        <v>4</v>
      </c>
      <c r="H717" s="75">
        <v>4</v>
      </c>
      <c r="I717" s="71">
        <v>4</v>
      </c>
      <c r="J717" s="73">
        <v>7</v>
      </c>
      <c r="K717" s="72">
        <v>5</v>
      </c>
      <c r="L717" s="71">
        <v>4</v>
      </c>
      <c r="M717" s="72">
        <v>6</v>
      </c>
      <c r="N717" s="72">
        <v>7</v>
      </c>
      <c r="O717" s="73">
        <v>7</v>
      </c>
      <c r="P717" s="72">
        <v>5</v>
      </c>
      <c r="Q717" s="71">
        <v>5</v>
      </c>
      <c r="R717" s="73">
        <v>6</v>
      </c>
      <c r="S717" s="75">
        <v>4</v>
      </c>
      <c r="T717" s="34">
        <f>IF(COUNTIF(B717:S717,"&gt;0")=18,SUM(B717:S717),"")</f>
        <v>97</v>
      </c>
      <c r="U717" s="100">
        <v>40006</v>
      </c>
      <c r="V717" s="39" t="s">
        <v>881</v>
      </c>
      <c r="W717" s="17">
        <v>12</v>
      </c>
      <c r="X717" s="12" t="s">
        <v>26</v>
      </c>
      <c r="Y717" s="11" t="s">
        <v>14</v>
      </c>
      <c r="Z717" s="11">
        <v>350494</v>
      </c>
      <c r="AA717" s="11">
        <v>21.5</v>
      </c>
      <c r="AB717" s="11" t="s">
        <v>906</v>
      </c>
      <c r="AC717" s="11">
        <v>10</v>
      </c>
      <c r="AD717" s="11">
        <v>21.6</v>
      </c>
      <c r="AE717" s="11"/>
      <c r="AF717" s="18"/>
    </row>
    <row r="718" spans="1:32" ht="34.5" customHeight="1" thickBot="1">
      <c r="A718">
        <v>704</v>
      </c>
      <c r="B718" s="71">
        <v>4</v>
      </c>
      <c r="C718" s="72">
        <v>5</v>
      </c>
      <c r="D718" s="81" t="s">
        <v>0</v>
      </c>
      <c r="E718" s="74">
        <v>9</v>
      </c>
      <c r="F718" s="72">
        <v>6</v>
      </c>
      <c r="G718" s="72">
        <v>5</v>
      </c>
      <c r="H718" s="72">
        <v>6</v>
      </c>
      <c r="I718" s="72">
        <v>5</v>
      </c>
      <c r="J718" s="75">
        <v>4</v>
      </c>
      <c r="K718" s="72">
        <v>5</v>
      </c>
      <c r="L718" s="71">
        <v>4</v>
      </c>
      <c r="M718" s="72">
        <v>6</v>
      </c>
      <c r="N718" s="74">
        <v>9</v>
      </c>
      <c r="O718" s="72">
        <v>6</v>
      </c>
      <c r="P718" s="71">
        <v>4</v>
      </c>
      <c r="Q718" s="75">
        <v>4</v>
      </c>
      <c r="R718" s="72">
        <v>5</v>
      </c>
      <c r="S718" s="75">
        <v>4</v>
      </c>
      <c r="T718" s="34" t="str">
        <f>IF(COUNTIF(B718:S718,"&gt;0")=18,SUM(B718:S718),"")</f>
        <v/>
      </c>
      <c r="U718" s="100">
        <v>40006</v>
      </c>
      <c r="V718" s="39" t="s">
        <v>881</v>
      </c>
      <c r="W718" s="19">
        <v>13</v>
      </c>
      <c r="X718" s="10" t="s">
        <v>731</v>
      </c>
      <c r="Y718" s="9" t="s">
        <v>14</v>
      </c>
      <c r="Z718" s="9">
        <v>350708</v>
      </c>
      <c r="AA718" s="9">
        <v>34.9</v>
      </c>
      <c r="AB718" s="9" t="s">
        <v>907</v>
      </c>
      <c r="AC718" s="9">
        <v>9</v>
      </c>
      <c r="AD718" s="9">
        <v>32.9</v>
      </c>
      <c r="AE718" s="9"/>
      <c r="AF718" s="20"/>
    </row>
    <row r="719" spans="1:32" ht="34.5" customHeight="1" thickBot="1">
      <c r="A719">
        <v>705</v>
      </c>
      <c r="B719" s="72">
        <v>5</v>
      </c>
      <c r="C719" s="71">
        <v>4</v>
      </c>
      <c r="D719" s="74">
        <v>8</v>
      </c>
      <c r="E719" s="74">
        <v>9</v>
      </c>
      <c r="F719" s="73">
        <v>7</v>
      </c>
      <c r="G719" s="72">
        <v>5</v>
      </c>
      <c r="H719" s="72">
        <v>6</v>
      </c>
      <c r="I719" s="73">
        <v>6</v>
      </c>
      <c r="J719" s="72">
        <v>6</v>
      </c>
      <c r="K719" s="75">
        <v>3</v>
      </c>
      <c r="L719" s="73">
        <v>6</v>
      </c>
      <c r="M719" s="73">
        <v>7</v>
      </c>
      <c r="N719" s="73">
        <v>8</v>
      </c>
      <c r="O719" s="72">
        <v>6</v>
      </c>
      <c r="P719" s="71">
        <v>4</v>
      </c>
      <c r="Q719" s="71">
        <v>5</v>
      </c>
      <c r="R719" s="71">
        <v>4</v>
      </c>
      <c r="S719" s="73">
        <v>7</v>
      </c>
      <c r="T719" s="34">
        <f>IF(COUNTIF(B719:S719,"&gt;0")=18,SUM(B719:S719),"")</f>
        <v>106</v>
      </c>
      <c r="U719" s="100">
        <v>40006</v>
      </c>
      <c r="V719" s="39" t="s">
        <v>881</v>
      </c>
      <c r="W719" s="17">
        <v>14</v>
      </c>
      <c r="X719" s="12" t="s">
        <v>225</v>
      </c>
      <c r="Y719" s="11" t="s">
        <v>211</v>
      </c>
      <c r="Z719" s="11">
        <v>1040361</v>
      </c>
      <c r="AA719" s="11">
        <v>28.7</v>
      </c>
      <c r="AB719" s="11" t="s">
        <v>908</v>
      </c>
      <c r="AC719" s="11">
        <v>6</v>
      </c>
      <c r="AD719" s="11">
        <v>28.9</v>
      </c>
      <c r="AE719" s="11"/>
      <c r="AF719" s="18"/>
    </row>
    <row r="720" spans="1:32" ht="34.5" customHeight="1" thickBot="1">
      <c r="A720">
        <v>706</v>
      </c>
      <c r="B720" s="72">
        <v>5</v>
      </c>
      <c r="C720" s="73">
        <v>6</v>
      </c>
      <c r="D720" s="74">
        <v>8</v>
      </c>
      <c r="E720" s="72">
        <v>7</v>
      </c>
      <c r="F720" s="75">
        <v>4</v>
      </c>
      <c r="G720" s="72">
        <v>5</v>
      </c>
      <c r="H720" s="72">
        <v>6</v>
      </c>
      <c r="I720" s="71">
        <v>4</v>
      </c>
      <c r="J720" s="72">
        <v>6</v>
      </c>
      <c r="K720" s="71">
        <v>4</v>
      </c>
      <c r="L720" s="72">
        <v>5</v>
      </c>
      <c r="M720" s="73">
        <v>7</v>
      </c>
      <c r="N720" s="72">
        <v>7</v>
      </c>
      <c r="O720" s="72">
        <v>6</v>
      </c>
      <c r="P720" s="72">
        <v>5</v>
      </c>
      <c r="Q720" s="73">
        <v>7</v>
      </c>
      <c r="R720" s="72">
        <v>5</v>
      </c>
      <c r="S720" s="75">
        <v>4</v>
      </c>
      <c r="T720" s="34">
        <f>IF(COUNTIF(B720:S720,"&gt;0")=18,SUM(B720:S720),"")</f>
        <v>101</v>
      </c>
      <c r="U720" s="100">
        <v>40006</v>
      </c>
      <c r="V720" s="39" t="s">
        <v>881</v>
      </c>
      <c r="W720" s="19">
        <v>15</v>
      </c>
      <c r="X720" s="10" t="s">
        <v>130</v>
      </c>
      <c r="Y720" s="9" t="s">
        <v>14</v>
      </c>
      <c r="Z720" s="9">
        <v>350350</v>
      </c>
      <c r="AA720" s="9">
        <v>22.4</v>
      </c>
      <c r="AB720" s="9" t="s">
        <v>909</v>
      </c>
      <c r="AC720" s="9">
        <v>6</v>
      </c>
      <c r="AD720" s="9">
        <v>22.5</v>
      </c>
      <c r="AE720" s="9"/>
      <c r="AF720" s="20"/>
    </row>
    <row r="721" spans="1:32" ht="34.5" customHeight="1" thickBot="1">
      <c r="A721">
        <v>707</v>
      </c>
      <c r="B721" s="71">
        <v>4</v>
      </c>
      <c r="C721" s="73">
        <v>6</v>
      </c>
      <c r="D721" s="73">
        <v>7</v>
      </c>
      <c r="E721" s="73">
        <v>8</v>
      </c>
      <c r="F721" s="71">
        <v>5</v>
      </c>
      <c r="G721" s="71">
        <v>4</v>
      </c>
      <c r="H721" s="73">
        <v>7</v>
      </c>
      <c r="I721" s="72">
        <v>5</v>
      </c>
      <c r="J721" s="73">
        <v>7</v>
      </c>
      <c r="K721" s="71">
        <v>4</v>
      </c>
      <c r="L721" s="73">
        <v>6</v>
      </c>
      <c r="M721" s="73">
        <v>7</v>
      </c>
      <c r="N721" s="74">
        <v>9</v>
      </c>
      <c r="O721" s="73">
        <v>7</v>
      </c>
      <c r="P721" s="74">
        <v>7</v>
      </c>
      <c r="Q721" s="72">
        <v>6</v>
      </c>
      <c r="R721" s="71">
        <v>4</v>
      </c>
      <c r="S721" s="71">
        <v>5</v>
      </c>
      <c r="T721" s="34">
        <f>IF(COUNTIF(B721:S721,"&gt;0")=18,SUM(B721:S721),"")</f>
        <v>108</v>
      </c>
      <c r="U721" s="100">
        <v>40006</v>
      </c>
      <c r="V721" s="39" t="s">
        <v>881</v>
      </c>
      <c r="W721" s="17">
        <v>16</v>
      </c>
      <c r="X721" s="12" t="s">
        <v>375</v>
      </c>
      <c r="Y721" s="11" t="s">
        <v>14</v>
      </c>
      <c r="Z721" s="11">
        <v>350506</v>
      </c>
      <c r="AA721" s="11">
        <v>31.8</v>
      </c>
      <c r="AB721" s="11" t="s">
        <v>910</v>
      </c>
      <c r="AC721" s="11">
        <v>6</v>
      </c>
      <c r="AD721" s="11">
        <v>32</v>
      </c>
      <c r="AE721" s="11"/>
      <c r="AF721" s="18"/>
    </row>
    <row r="722" spans="1:32" ht="34.5" customHeight="1" thickBot="1">
      <c r="A722">
        <v>708</v>
      </c>
      <c r="B722" s="71">
        <v>4</v>
      </c>
      <c r="C722" s="72">
        <v>5</v>
      </c>
      <c r="D722" s="74">
        <v>9</v>
      </c>
      <c r="E722" s="74">
        <v>11</v>
      </c>
      <c r="F722" s="74">
        <v>9</v>
      </c>
      <c r="G722" s="72">
        <v>5</v>
      </c>
      <c r="H722" s="71">
        <v>5</v>
      </c>
      <c r="I722" s="73">
        <v>6</v>
      </c>
      <c r="J722" s="71">
        <v>5</v>
      </c>
      <c r="K722" s="73">
        <v>6</v>
      </c>
      <c r="L722" s="71">
        <v>4</v>
      </c>
      <c r="M722" s="74">
        <v>8</v>
      </c>
      <c r="N722" s="74">
        <v>9</v>
      </c>
      <c r="O722" s="71">
        <v>5</v>
      </c>
      <c r="P722" s="72">
        <v>5</v>
      </c>
      <c r="Q722" s="71">
        <v>5</v>
      </c>
      <c r="R722" s="72">
        <v>5</v>
      </c>
      <c r="S722" s="72">
        <v>6</v>
      </c>
      <c r="T722" s="34">
        <f>IF(COUNTIF(B722:S722,"&gt;0")=18,SUM(B722:S722),"")</f>
        <v>112</v>
      </c>
      <c r="U722" s="100">
        <v>40006</v>
      </c>
      <c r="V722" s="39" t="s">
        <v>881</v>
      </c>
      <c r="W722" s="62">
        <v>17</v>
      </c>
      <c r="X722" s="21" t="s">
        <v>146</v>
      </c>
      <c r="Y722" s="22" t="s">
        <v>14</v>
      </c>
      <c r="Z722" s="22">
        <v>350351</v>
      </c>
      <c r="AA722" s="22">
        <v>33.4</v>
      </c>
      <c r="AB722" s="22" t="s">
        <v>911</v>
      </c>
      <c r="AC722" s="22">
        <v>6</v>
      </c>
      <c r="AD722" s="22">
        <v>33.6</v>
      </c>
      <c r="AE722" s="22"/>
      <c r="AF722" s="23"/>
    </row>
    <row r="723" spans="1:32" ht="34.5" customHeight="1" thickBot="1">
      <c r="A723">
        <v>709</v>
      </c>
      <c r="B723" s="73">
        <v>6</v>
      </c>
      <c r="C723" s="72">
        <v>5</v>
      </c>
      <c r="D723" s="81" t="s">
        <v>0</v>
      </c>
      <c r="E723" s="74">
        <v>10</v>
      </c>
      <c r="F723" s="74">
        <v>9</v>
      </c>
      <c r="G723" s="71">
        <v>4</v>
      </c>
      <c r="H723" s="71">
        <v>5</v>
      </c>
      <c r="I723" s="74">
        <v>8</v>
      </c>
      <c r="J723" s="81" t="s">
        <v>0</v>
      </c>
      <c r="K723" s="72">
        <v>5</v>
      </c>
      <c r="L723" s="72">
        <v>5</v>
      </c>
      <c r="M723" s="78" t="s">
        <v>0</v>
      </c>
      <c r="N723" s="74">
        <v>9</v>
      </c>
      <c r="O723" s="72">
        <v>6</v>
      </c>
      <c r="P723" s="72">
        <v>5</v>
      </c>
      <c r="Q723" s="71">
        <v>5</v>
      </c>
      <c r="R723" s="73">
        <v>6</v>
      </c>
      <c r="S723" s="71">
        <v>5</v>
      </c>
      <c r="T723" s="34" t="str">
        <f>IF(COUNTIF(B723:S723,"&gt;0")=18,SUM(B723:S723),"")</f>
        <v/>
      </c>
      <c r="U723" s="100">
        <v>40006</v>
      </c>
      <c r="V723" s="39" t="s">
        <v>881</v>
      </c>
      <c r="W723" s="13">
        <v>1</v>
      </c>
      <c r="X723" s="14" t="s">
        <v>912</v>
      </c>
      <c r="Y723" s="15" t="s">
        <v>6</v>
      </c>
      <c r="Z723" s="15">
        <v>1130752</v>
      </c>
      <c r="AA723" s="15">
        <v>43</v>
      </c>
      <c r="AB723" s="15" t="s">
        <v>94</v>
      </c>
      <c r="AC723" s="15">
        <v>29</v>
      </c>
      <c r="AD723" s="15">
        <v>43</v>
      </c>
      <c r="AE723" s="15"/>
      <c r="AF723" s="16"/>
    </row>
    <row r="724" spans="1:32" ht="34.5" customHeight="1" thickBot="1">
      <c r="A724">
        <v>710</v>
      </c>
      <c r="B724" s="72">
        <v>5</v>
      </c>
      <c r="C724" s="75">
        <v>3</v>
      </c>
      <c r="D724" s="74">
        <v>8</v>
      </c>
      <c r="E724" s="81" t="s">
        <v>0</v>
      </c>
      <c r="F724" s="74">
        <v>8</v>
      </c>
      <c r="G724" s="71">
        <v>4</v>
      </c>
      <c r="H724" s="73">
        <v>7</v>
      </c>
      <c r="I724" s="73">
        <v>6</v>
      </c>
      <c r="J724" s="74">
        <v>8</v>
      </c>
      <c r="K724" s="73">
        <v>6</v>
      </c>
      <c r="L724" s="72">
        <v>5</v>
      </c>
      <c r="M724" s="74">
        <v>9</v>
      </c>
      <c r="N724" s="74">
        <v>9</v>
      </c>
      <c r="O724" s="74">
        <v>8</v>
      </c>
      <c r="P724" s="72">
        <v>5</v>
      </c>
      <c r="Q724" s="73">
        <v>7</v>
      </c>
      <c r="R724" s="73">
        <v>6</v>
      </c>
      <c r="S724" s="73">
        <v>7</v>
      </c>
      <c r="T724" s="34" t="str">
        <f>IF(COUNTIF(B724:S724,"&gt;0")=18,SUM(B724:S724),"")</f>
        <v/>
      </c>
      <c r="U724" s="100">
        <v>40006</v>
      </c>
      <c r="V724" s="39" t="s">
        <v>881</v>
      </c>
      <c r="W724" s="26">
        <v>2</v>
      </c>
      <c r="X724" s="27" t="s">
        <v>158</v>
      </c>
      <c r="Y724" s="28" t="s">
        <v>14</v>
      </c>
      <c r="Z724" s="28">
        <v>350301</v>
      </c>
      <c r="AA724" s="28">
        <v>46</v>
      </c>
      <c r="AB724" s="28" t="s">
        <v>94</v>
      </c>
      <c r="AC724" s="28">
        <v>29</v>
      </c>
      <c r="AD724" s="28">
        <v>46</v>
      </c>
      <c r="AE724" s="28"/>
      <c r="AF724" s="31"/>
    </row>
    <row r="725" spans="1:32" ht="34.5" customHeight="1" thickBot="1">
      <c r="A725">
        <v>711</v>
      </c>
      <c r="B725" s="75">
        <v>3</v>
      </c>
      <c r="C725" s="71">
        <v>4</v>
      </c>
      <c r="D725" s="74">
        <v>10</v>
      </c>
      <c r="E725" s="72">
        <v>7</v>
      </c>
      <c r="F725" s="72">
        <v>6</v>
      </c>
      <c r="G725" s="73">
        <v>6</v>
      </c>
      <c r="H725" s="71">
        <v>5</v>
      </c>
      <c r="I725" s="72">
        <v>5</v>
      </c>
      <c r="J725" s="75">
        <v>4</v>
      </c>
      <c r="T725" s="34" t="str">
        <f>IF(COUNTIF(B725:S725,"&gt;0")=18,SUM(B725:S725),"")</f>
        <v/>
      </c>
      <c r="U725" s="100">
        <v>40009</v>
      </c>
      <c r="V725" s="39" t="s">
        <v>508</v>
      </c>
      <c r="W725" s="13">
        <v>1</v>
      </c>
      <c r="X725" s="14" t="s">
        <v>339</v>
      </c>
      <c r="Y725" s="15" t="s">
        <v>14</v>
      </c>
      <c r="Z725" s="15">
        <v>350425</v>
      </c>
      <c r="AA725" s="15">
        <v>36</v>
      </c>
      <c r="AB725" s="15" t="s">
        <v>913</v>
      </c>
      <c r="AC725" s="15">
        <v>22</v>
      </c>
      <c r="AD725" s="15">
        <v>34</v>
      </c>
      <c r="AE725" s="15"/>
      <c r="AF725" s="16"/>
    </row>
    <row r="726" spans="1:32" ht="34.5" customHeight="1" thickBot="1">
      <c r="A726">
        <v>712</v>
      </c>
      <c r="B726" s="71">
        <v>4</v>
      </c>
      <c r="C726" s="71">
        <v>4</v>
      </c>
      <c r="D726" s="74">
        <v>9</v>
      </c>
      <c r="E726" s="72">
        <v>7</v>
      </c>
      <c r="F726" s="75">
        <v>4</v>
      </c>
      <c r="G726" s="73">
        <v>6</v>
      </c>
      <c r="H726" s="72">
        <v>6</v>
      </c>
      <c r="I726" s="74">
        <v>8</v>
      </c>
      <c r="J726" s="73">
        <v>7</v>
      </c>
      <c r="T726" s="34" t="str">
        <f>IF(COUNTIF(B726:S726,"&gt;0")=18,SUM(B726:S726),"")</f>
        <v/>
      </c>
      <c r="U726" s="100">
        <v>40009</v>
      </c>
      <c r="V726" s="39" t="s">
        <v>508</v>
      </c>
      <c r="W726" s="17">
        <v>2</v>
      </c>
      <c r="X726" s="12" t="s">
        <v>744</v>
      </c>
      <c r="Y726" s="11" t="s">
        <v>92</v>
      </c>
      <c r="Z726" s="11">
        <v>611623</v>
      </c>
      <c r="AA726" s="11">
        <v>47</v>
      </c>
      <c r="AB726" s="11" t="s">
        <v>914</v>
      </c>
      <c r="AC726" s="11">
        <v>22</v>
      </c>
      <c r="AD726" s="11">
        <v>43</v>
      </c>
      <c r="AE726" s="11"/>
      <c r="AF726" s="18"/>
    </row>
    <row r="727" spans="1:32" ht="34.5" customHeight="1" thickBot="1">
      <c r="A727">
        <v>713</v>
      </c>
      <c r="B727" s="75">
        <v>3</v>
      </c>
      <c r="C727" s="72">
        <v>5</v>
      </c>
      <c r="D727" s="73">
        <v>7</v>
      </c>
      <c r="E727" s="71">
        <v>6</v>
      </c>
      <c r="F727" s="71">
        <v>5</v>
      </c>
      <c r="G727" s="75">
        <v>3</v>
      </c>
      <c r="H727" s="71">
        <v>5</v>
      </c>
      <c r="I727" s="72">
        <v>5</v>
      </c>
      <c r="J727" s="75">
        <v>4</v>
      </c>
      <c r="T727" s="34" t="str">
        <f>IF(COUNTIF(B727:S727,"&gt;0")=18,SUM(B727:S727),"")</f>
        <v/>
      </c>
      <c r="U727" s="100">
        <v>40009</v>
      </c>
      <c r="V727" s="39" t="s">
        <v>508</v>
      </c>
      <c r="W727" s="19">
        <v>3</v>
      </c>
      <c r="X727" s="10" t="s">
        <v>481</v>
      </c>
      <c r="Y727" s="9" t="s">
        <v>14</v>
      </c>
      <c r="Z727" s="9">
        <v>350216</v>
      </c>
      <c r="AA727" s="9">
        <v>23.4</v>
      </c>
      <c r="AB727" s="9" t="s">
        <v>876</v>
      </c>
      <c r="AC727" s="9">
        <v>21</v>
      </c>
      <c r="AD727" s="9">
        <v>22.2</v>
      </c>
      <c r="AE727" s="9"/>
      <c r="AF727" s="20"/>
    </row>
    <row r="728" spans="1:32" ht="34.5" customHeight="1" thickBot="1">
      <c r="A728">
        <v>714</v>
      </c>
      <c r="B728" s="71">
        <v>4</v>
      </c>
      <c r="C728" s="72">
        <v>5</v>
      </c>
      <c r="D728" s="74">
        <v>8</v>
      </c>
      <c r="E728" s="71">
        <v>6</v>
      </c>
      <c r="F728" s="72">
        <v>6</v>
      </c>
      <c r="G728" s="72">
        <v>5</v>
      </c>
      <c r="H728" s="71">
        <v>5</v>
      </c>
      <c r="I728" s="72">
        <v>5</v>
      </c>
      <c r="J728" s="72">
        <v>6</v>
      </c>
      <c r="T728" s="34" t="str">
        <f>IF(COUNTIF(B728:S728,"&gt;0")=18,SUM(B728:S728),"")</f>
        <v/>
      </c>
      <c r="U728" s="100">
        <v>40009</v>
      </c>
      <c r="V728" s="39" t="s">
        <v>508</v>
      </c>
      <c r="W728" s="17">
        <v>4</v>
      </c>
      <c r="X728" s="12" t="s">
        <v>528</v>
      </c>
      <c r="Y728" s="11" t="s">
        <v>6</v>
      </c>
      <c r="Z728" s="11">
        <v>1130492</v>
      </c>
      <c r="AA728" s="11">
        <v>36</v>
      </c>
      <c r="AB728" s="11" t="s">
        <v>257</v>
      </c>
      <c r="AC728" s="11">
        <v>21</v>
      </c>
      <c r="AD728" s="11">
        <v>34.5</v>
      </c>
      <c r="AE728" s="11"/>
      <c r="AF728" s="18"/>
    </row>
    <row r="729" spans="1:32" ht="34.5" customHeight="1" thickBot="1">
      <c r="A729">
        <v>715</v>
      </c>
      <c r="B729" s="73">
        <v>6</v>
      </c>
      <c r="C729" s="71">
        <v>4</v>
      </c>
      <c r="D729" s="74">
        <v>10</v>
      </c>
      <c r="E729" s="72">
        <v>7</v>
      </c>
      <c r="F729" s="74">
        <v>10</v>
      </c>
      <c r="G729" s="72">
        <v>5</v>
      </c>
      <c r="H729" s="72">
        <v>6</v>
      </c>
      <c r="I729" s="73">
        <v>6</v>
      </c>
      <c r="J729" s="71">
        <v>5</v>
      </c>
      <c r="T729" s="34" t="str">
        <f>IF(COUNTIF(B729:S729,"&gt;0")=18,SUM(B729:S729),"")</f>
        <v/>
      </c>
      <c r="U729" s="100">
        <v>40009</v>
      </c>
      <c r="V729" s="39" t="s">
        <v>508</v>
      </c>
      <c r="W729" s="19">
        <v>5</v>
      </c>
      <c r="X729" s="10" t="s">
        <v>915</v>
      </c>
      <c r="Y729" s="9" t="s">
        <v>14</v>
      </c>
      <c r="Z729" s="9">
        <v>350604</v>
      </c>
      <c r="AA729" s="9">
        <v>54</v>
      </c>
      <c r="AB729" s="9" t="s">
        <v>916</v>
      </c>
      <c r="AC729" s="9">
        <v>21</v>
      </c>
      <c r="AD729" s="9">
        <v>51</v>
      </c>
      <c r="AE729" s="9"/>
      <c r="AF729" s="20"/>
    </row>
    <row r="730" spans="1:32" ht="34.5" customHeight="1" thickBot="1">
      <c r="A730">
        <v>716</v>
      </c>
      <c r="B730" s="72">
        <v>5</v>
      </c>
      <c r="C730" s="72">
        <v>5</v>
      </c>
      <c r="D730" s="72">
        <v>6</v>
      </c>
      <c r="E730" s="75">
        <v>5</v>
      </c>
      <c r="F730" s="71">
        <v>5</v>
      </c>
      <c r="G730" s="75">
        <v>3</v>
      </c>
      <c r="H730" s="71">
        <v>5</v>
      </c>
      <c r="I730" s="72">
        <v>5</v>
      </c>
      <c r="J730" s="75">
        <v>4</v>
      </c>
      <c r="T730" s="34" t="str">
        <f>IF(COUNTIF(B730:S730,"&gt;0")=18,SUM(B730:S730),"")</f>
        <v/>
      </c>
      <c r="U730" s="100">
        <v>40009</v>
      </c>
      <c r="V730" s="39" t="s">
        <v>508</v>
      </c>
      <c r="W730" s="17">
        <v>6</v>
      </c>
      <c r="X730" s="12" t="s">
        <v>182</v>
      </c>
      <c r="Y730" s="11" t="s">
        <v>14</v>
      </c>
      <c r="Z730" s="11">
        <v>350770</v>
      </c>
      <c r="AA730" s="11">
        <v>23</v>
      </c>
      <c r="AB730" s="11" t="s">
        <v>917</v>
      </c>
      <c r="AC730" s="11">
        <v>20</v>
      </c>
      <c r="AD730" s="11">
        <v>22.2</v>
      </c>
      <c r="AE730" s="11"/>
      <c r="AF730" s="18"/>
    </row>
    <row r="731" spans="1:32" ht="34.5" customHeight="1" thickBot="1">
      <c r="A731">
        <v>717</v>
      </c>
      <c r="B731" s="72">
        <v>5</v>
      </c>
      <c r="C731" s="72">
        <v>5</v>
      </c>
      <c r="D731" s="73">
        <v>7</v>
      </c>
      <c r="E731" s="74">
        <v>10</v>
      </c>
      <c r="F731" s="71">
        <v>5</v>
      </c>
      <c r="G731" s="72">
        <v>5</v>
      </c>
      <c r="H731" s="73">
        <v>7</v>
      </c>
      <c r="I731" s="71">
        <v>4</v>
      </c>
      <c r="J731" s="74">
        <v>10</v>
      </c>
      <c r="T731" s="34" t="str">
        <f>IF(COUNTIF(B731:S731,"&gt;0")=18,SUM(B731:S731),"")</f>
        <v/>
      </c>
      <c r="U731" s="100">
        <v>40009</v>
      </c>
      <c r="V731" s="39" t="s">
        <v>508</v>
      </c>
      <c r="W731" s="19">
        <v>7</v>
      </c>
      <c r="X731" s="10" t="s">
        <v>216</v>
      </c>
      <c r="Y731" s="9" t="s">
        <v>217</v>
      </c>
      <c r="Z731" s="9">
        <v>1240111</v>
      </c>
      <c r="AA731" s="9">
        <v>51</v>
      </c>
      <c r="AB731" s="9" t="s">
        <v>918</v>
      </c>
      <c r="AC731" s="9">
        <v>20</v>
      </c>
      <c r="AD731" s="9">
        <v>49</v>
      </c>
      <c r="AE731" s="9"/>
      <c r="AF731" s="20"/>
    </row>
    <row r="732" spans="1:32" ht="34.5" customHeight="1" thickBot="1">
      <c r="A732">
        <v>718</v>
      </c>
      <c r="B732" s="72">
        <v>5</v>
      </c>
      <c r="C732" s="71">
        <v>4</v>
      </c>
      <c r="D732" s="74">
        <v>10</v>
      </c>
      <c r="E732" s="72">
        <v>7</v>
      </c>
      <c r="F732" s="75">
        <v>4</v>
      </c>
      <c r="G732" s="71">
        <v>4</v>
      </c>
      <c r="H732" s="71">
        <v>5</v>
      </c>
      <c r="I732" s="71">
        <v>4</v>
      </c>
      <c r="J732" s="72">
        <v>6</v>
      </c>
      <c r="T732" s="34" t="str">
        <f>IF(COUNTIF(B732:S732,"&gt;0")=18,SUM(B732:S732),"")</f>
        <v/>
      </c>
      <c r="U732" s="100">
        <v>40009</v>
      </c>
      <c r="V732" s="39" t="s">
        <v>508</v>
      </c>
      <c r="W732" s="17">
        <v>8</v>
      </c>
      <c r="X732" s="12" t="s">
        <v>278</v>
      </c>
      <c r="Y732" s="11" t="s">
        <v>92</v>
      </c>
      <c r="Z732" s="11">
        <v>611096</v>
      </c>
      <c r="AA732" s="11">
        <v>27.6</v>
      </c>
      <c r="AB732" s="11" t="s">
        <v>919</v>
      </c>
      <c r="AC732" s="11">
        <v>19</v>
      </c>
      <c r="AD732" s="11">
        <v>27.1</v>
      </c>
      <c r="AE732" s="11"/>
      <c r="AF732" s="18"/>
    </row>
    <row r="733" spans="1:32" ht="34.5" customHeight="1" thickBot="1">
      <c r="A733">
        <v>719</v>
      </c>
      <c r="B733" s="75">
        <v>3</v>
      </c>
      <c r="C733" s="75">
        <v>3</v>
      </c>
      <c r="D733" s="73">
        <v>7</v>
      </c>
      <c r="E733" s="72">
        <v>7</v>
      </c>
      <c r="F733" s="72">
        <v>6</v>
      </c>
      <c r="G733" s="71">
        <v>4</v>
      </c>
      <c r="H733" s="75">
        <v>4</v>
      </c>
      <c r="I733" s="71">
        <v>4</v>
      </c>
      <c r="J733" s="71">
        <v>5</v>
      </c>
      <c r="T733" s="34" t="str">
        <f>IF(COUNTIF(B733:S733,"&gt;0")=18,SUM(B733:S733),"")</f>
        <v/>
      </c>
      <c r="U733" s="100">
        <v>40009</v>
      </c>
      <c r="V733" s="39" t="s">
        <v>508</v>
      </c>
      <c r="W733" s="19">
        <v>9</v>
      </c>
      <c r="X733" s="10" t="s">
        <v>488</v>
      </c>
      <c r="Y733" s="9" t="s">
        <v>14</v>
      </c>
      <c r="Z733" s="9">
        <v>350253</v>
      </c>
      <c r="AA733" s="9">
        <v>20.100000000000001</v>
      </c>
      <c r="AB733" s="9" t="s">
        <v>920</v>
      </c>
      <c r="AC733" s="9">
        <v>19</v>
      </c>
      <c r="AD733" s="9">
        <v>19.7</v>
      </c>
      <c r="AE733" s="9"/>
      <c r="AF733" s="20"/>
    </row>
    <row r="734" spans="1:32" ht="34.5" customHeight="1" thickBot="1">
      <c r="A734">
        <v>720</v>
      </c>
      <c r="B734" s="72">
        <v>5</v>
      </c>
      <c r="C734" s="75">
        <v>3</v>
      </c>
      <c r="D734" s="81" t="s">
        <v>0</v>
      </c>
      <c r="E734" s="73">
        <v>8</v>
      </c>
      <c r="F734" s="72">
        <v>6</v>
      </c>
      <c r="G734" s="74">
        <v>7</v>
      </c>
      <c r="H734" s="72">
        <v>6</v>
      </c>
      <c r="I734" s="72">
        <v>5</v>
      </c>
      <c r="J734" s="72">
        <v>6</v>
      </c>
      <c r="T734" s="34" t="str">
        <f>IF(COUNTIF(B734:S734,"&gt;0")=18,SUM(B734:S734),"")</f>
        <v/>
      </c>
      <c r="U734" s="100">
        <v>40009</v>
      </c>
      <c r="V734" s="39" t="s">
        <v>508</v>
      </c>
      <c r="W734" s="17">
        <v>10</v>
      </c>
      <c r="X734" s="12" t="s">
        <v>533</v>
      </c>
      <c r="Y734" s="11" t="s">
        <v>14</v>
      </c>
      <c r="Z734" s="11">
        <v>350609</v>
      </c>
      <c r="AA734" s="11">
        <v>36</v>
      </c>
      <c r="AB734" s="11" t="s">
        <v>33</v>
      </c>
      <c r="AC734" s="11">
        <v>17</v>
      </c>
      <c r="AD734" s="11">
        <v>36</v>
      </c>
      <c r="AE734" s="11"/>
      <c r="AF734" s="18"/>
    </row>
    <row r="735" spans="1:32" ht="34.5" customHeight="1" thickBot="1">
      <c r="A735">
        <v>721</v>
      </c>
      <c r="B735" s="71">
        <v>4</v>
      </c>
      <c r="C735" s="72">
        <v>5</v>
      </c>
      <c r="D735" s="72">
        <v>6</v>
      </c>
      <c r="E735" s="71">
        <v>6</v>
      </c>
      <c r="F735" s="72">
        <v>6</v>
      </c>
      <c r="G735" s="75">
        <v>3</v>
      </c>
      <c r="H735" s="71">
        <v>5</v>
      </c>
      <c r="I735" s="71">
        <v>4</v>
      </c>
      <c r="J735" s="75">
        <v>4</v>
      </c>
      <c r="T735" s="34" t="str">
        <f>IF(COUNTIF(B735:S735,"&gt;0")=18,SUM(B735:S735),"")</f>
        <v/>
      </c>
      <c r="U735" s="100">
        <v>40009</v>
      </c>
      <c r="V735" s="39" t="s">
        <v>508</v>
      </c>
      <c r="W735" s="19">
        <v>11</v>
      </c>
      <c r="X735" s="10" t="s">
        <v>24</v>
      </c>
      <c r="Y735" s="9" t="s">
        <v>14</v>
      </c>
      <c r="Z735" s="9">
        <v>350112</v>
      </c>
      <c r="AA735" s="9">
        <v>13.2</v>
      </c>
      <c r="AB735" s="9" t="s">
        <v>921</v>
      </c>
      <c r="AC735" s="9">
        <v>15</v>
      </c>
      <c r="AD735" s="9">
        <v>13.3</v>
      </c>
      <c r="AE735" s="9"/>
      <c r="AF735" s="20"/>
    </row>
    <row r="736" spans="1:32" ht="34.5" customHeight="1" thickBot="1">
      <c r="A736">
        <v>722</v>
      </c>
      <c r="B736" s="73">
        <v>6</v>
      </c>
      <c r="C736" s="73">
        <v>6</v>
      </c>
      <c r="D736" s="74">
        <v>9</v>
      </c>
      <c r="E736" s="74">
        <v>9</v>
      </c>
      <c r="F736" s="73">
        <v>7</v>
      </c>
      <c r="G736" s="73">
        <v>6</v>
      </c>
      <c r="H736" s="74">
        <v>8</v>
      </c>
      <c r="I736" s="73">
        <v>6</v>
      </c>
      <c r="J736" s="73">
        <v>7</v>
      </c>
      <c r="T736" s="34" t="str">
        <f>IF(COUNTIF(B736:S736,"&gt;0")=18,SUM(B736:S736),"")</f>
        <v/>
      </c>
      <c r="U736" s="100">
        <v>40009</v>
      </c>
      <c r="V736" s="39" t="s">
        <v>508</v>
      </c>
      <c r="W736" s="17">
        <v>12</v>
      </c>
      <c r="X736" s="12" t="s">
        <v>579</v>
      </c>
      <c r="Y736" s="11" t="s">
        <v>6</v>
      </c>
      <c r="Z736" s="11">
        <v>1130491</v>
      </c>
      <c r="AA736" s="11">
        <v>54</v>
      </c>
      <c r="AB736" s="11" t="s">
        <v>922</v>
      </c>
      <c r="AC736" s="11">
        <v>15</v>
      </c>
      <c r="AD736" s="11">
        <v>54</v>
      </c>
      <c r="AE736" s="11"/>
      <c r="AF736" s="18"/>
    </row>
    <row r="737" spans="1:32" ht="34.5" customHeight="1" thickBot="1">
      <c r="A737">
        <v>723</v>
      </c>
      <c r="B737" s="74">
        <v>7</v>
      </c>
      <c r="C737" s="71">
        <v>4</v>
      </c>
      <c r="D737" s="74">
        <v>10</v>
      </c>
      <c r="E737" s="74">
        <v>9</v>
      </c>
      <c r="F737" s="74">
        <v>8</v>
      </c>
      <c r="G737" s="74">
        <v>7</v>
      </c>
      <c r="H737" s="73">
        <v>7</v>
      </c>
      <c r="I737" s="72">
        <v>5</v>
      </c>
      <c r="J737" s="74">
        <v>8</v>
      </c>
      <c r="T737" s="34" t="str">
        <f>IF(COUNTIF(B737:S737,"&gt;0")=18,SUM(B737:S737),"")</f>
        <v/>
      </c>
      <c r="U737" s="100">
        <v>40009</v>
      </c>
      <c r="V737" s="39" t="s">
        <v>508</v>
      </c>
      <c r="W737" s="19">
        <v>13</v>
      </c>
      <c r="X737" s="10" t="s">
        <v>342</v>
      </c>
      <c r="Y737" s="9" t="s">
        <v>6</v>
      </c>
      <c r="Z737" s="9">
        <v>1130802</v>
      </c>
      <c r="AA737" s="9">
        <v>54</v>
      </c>
      <c r="AB737" s="9" t="s">
        <v>923</v>
      </c>
      <c r="AC737" s="9">
        <v>15</v>
      </c>
      <c r="AD737" s="9">
        <v>54</v>
      </c>
      <c r="AE737" s="9"/>
      <c r="AF737" s="20"/>
    </row>
    <row r="738" spans="1:32" ht="34.5" customHeight="1" thickBot="1">
      <c r="A738">
        <v>724</v>
      </c>
      <c r="B738" s="71">
        <v>4</v>
      </c>
      <c r="C738" s="72">
        <v>5</v>
      </c>
      <c r="D738" s="81" t="s">
        <v>0</v>
      </c>
      <c r="E738" s="73">
        <v>8</v>
      </c>
      <c r="F738" s="73">
        <v>7</v>
      </c>
      <c r="G738" s="71">
        <v>4</v>
      </c>
      <c r="H738" s="75">
        <v>4</v>
      </c>
      <c r="I738" s="71">
        <v>4</v>
      </c>
      <c r="J738" s="72">
        <v>6</v>
      </c>
      <c r="T738" s="34" t="str">
        <f>IF(COUNTIF(B738:S738,"&gt;0")=18,SUM(B738:S738),"")</f>
        <v/>
      </c>
      <c r="U738" s="100">
        <v>40009</v>
      </c>
      <c r="V738" s="39" t="s">
        <v>508</v>
      </c>
      <c r="W738" s="17">
        <v>14</v>
      </c>
      <c r="X738" s="12" t="s">
        <v>924</v>
      </c>
      <c r="Y738" s="11" t="s">
        <v>14</v>
      </c>
      <c r="Z738" s="11">
        <v>350126</v>
      </c>
      <c r="AA738" s="11">
        <v>22.1</v>
      </c>
      <c r="AB738" s="11" t="s">
        <v>107</v>
      </c>
      <c r="AC738" s="11">
        <v>14</v>
      </c>
      <c r="AD738" s="11">
        <v>22.2</v>
      </c>
      <c r="AE738" s="11"/>
      <c r="AF738" s="18"/>
    </row>
    <row r="739" spans="1:32" ht="34.5" customHeight="1" thickBot="1">
      <c r="A739">
        <v>725</v>
      </c>
      <c r="B739" s="74">
        <v>7</v>
      </c>
      <c r="C739" s="72">
        <v>5</v>
      </c>
      <c r="D739" s="74">
        <v>8</v>
      </c>
      <c r="E739" s="81" t="s">
        <v>0</v>
      </c>
      <c r="F739" s="74">
        <v>8</v>
      </c>
      <c r="G739" s="73">
        <v>6</v>
      </c>
      <c r="H739" s="72">
        <v>6</v>
      </c>
      <c r="I739" s="72">
        <v>5</v>
      </c>
      <c r="J739" s="72">
        <v>6</v>
      </c>
      <c r="T739" s="34" t="str">
        <f>IF(COUNTIF(B739:S739,"&gt;0")=18,SUM(B739:S739),"")</f>
        <v/>
      </c>
      <c r="U739" s="100">
        <v>40009</v>
      </c>
      <c r="V739" s="39" t="s">
        <v>508</v>
      </c>
      <c r="W739" s="19">
        <v>15</v>
      </c>
      <c r="X739" s="10" t="s">
        <v>158</v>
      </c>
      <c r="Y739" s="9" t="s">
        <v>14</v>
      </c>
      <c r="Z739" s="9">
        <v>350301</v>
      </c>
      <c r="AA739" s="9">
        <v>46</v>
      </c>
      <c r="AB739" s="9" t="s">
        <v>107</v>
      </c>
      <c r="AC739" s="9">
        <v>14</v>
      </c>
      <c r="AD739" s="9">
        <v>46</v>
      </c>
      <c r="AE739" s="9"/>
      <c r="AF739" s="20"/>
    </row>
    <row r="740" spans="1:32" ht="34.5" customHeight="1" thickBot="1">
      <c r="A740">
        <v>726</v>
      </c>
      <c r="B740" s="71">
        <v>4</v>
      </c>
      <c r="C740" s="71">
        <v>4</v>
      </c>
      <c r="D740" s="74">
        <v>8</v>
      </c>
      <c r="E740" s="81" t="s">
        <v>0</v>
      </c>
      <c r="F740" s="74">
        <v>9</v>
      </c>
      <c r="G740" s="73">
        <v>6</v>
      </c>
      <c r="H740" s="72">
        <v>6</v>
      </c>
      <c r="I740" s="72">
        <v>5</v>
      </c>
      <c r="J740" s="71">
        <v>5</v>
      </c>
      <c r="T740" s="34" t="str">
        <f>IF(COUNTIF(B740:S740,"&gt;0")=18,SUM(B740:S740),"")</f>
        <v/>
      </c>
      <c r="U740" s="100">
        <v>40009</v>
      </c>
      <c r="V740" s="39" t="s">
        <v>508</v>
      </c>
      <c r="W740" s="17">
        <v>16</v>
      </c>
      <c r="X740" s="12" t="s">
        <v>146</v>
      </c>
      <c r="Y740" s="11" t="s">
        <v>14</v>
      </c>
      <c r="Z740" s="11">
        <v>350351</v>
      </c>
      <c r="AA740" s="11">
        <v>33.6</v>
      </c>
      <c r="AB740" s="11" t="s">
        <v>107</v>
      </c>
      <c r="AC740" s="11">
        <v>14</v>
      </c>
      <c r="AD740" s="11">
        <v>33.799999999999997</v>
      </c>
      <c r="AE740" s="11"/>
      <c r="AF740" s="18"/>
    </row>
    <row r="741" spans="1:32" ht="34.5" customHeight="1" thickBot="1">
      <c r="A741">
        <v>727</v>
      </c>
      <c r="B741" s="71">
        <v>4</v>
      </c>
      <c r="C741" s="72">
        <v>5</v>
      </c>
      <c r="D741" s="73">
        <v>7</v>
      </c>
      <c r="E741" s="81" t="s">
        <v>0</v>
      </c>
      <c r="F741" s="72">
        <v>6</v>
      </c>
      <c r="G741" s="72">
        <v>5</v>
      </c>
      <c r="H741" s="71">
        <v>5</v>
      </c>
      <c r="I741" s="81" t="s">
        <v>0</v>
      </c>
      <c r="J741" s="72">
        <v>6</v>
      </c>
      <c r="T741" s="34" t="str">
        <f>IF(COUNTIF(B741:S741,"&gt;0")=18,SUM(B741:S741),"")</f>
        <v/>
      </c>
      <c r="U741" s="100">
        <v>40009</v>
      </c>
      <c r="V741" s="39" t="s">
        <v>508</v>
      </c>
      <c r="W741" s="62">
        <v>17</v>
      </c>
      <c r="X741" s="21" t="s">
        <v>37</v>
      </c>
      <c r="Y741" s="22" t="s">
        <v>14</v>
      </c>
      <c r="Z741" s="22">
        <v>350668</v>
      </c>
      <c r="AA741" s="22">
        <v>33.4</v>
      </c>
      <c r="AB741" s="22" t="s">
        <v>107</v>
      </c>
      <c r="AC741" s="22">
        <v>14</v>
      </c>
      <c r="AD741" s="22">
        <v>33.6</v>
      </c>
      <c r="AE741" s="22"/>
      <c r="AF741" s="23"/>
    </row>
    <row r="742" spans="1:32" ht="34.5" customHeight="1" thickBot="1">
      <c r="A742">
        <v>728</v>
      </c>
      <c r="B742" s="75">
        <v>3</v>
      </c>
      <c r="C742" s="77">
        <v>2</v>
      </c>
      <c r="D742" s="71">
        <v>5</v>
      </c>
      <c r="E742" s="77">
        <v>4</v>
      </c>
      <c r="F742" s="77">
        <v>3</v>
      </c>
      <c r="G742" s="71">
        <v>4</v>
      </c>
      <c r="H742" s="75">
        <v>4</v>
      </c>
      <c r="I742" s="71">
        <v>4</v>
      </c>
      <c r="J742" s="75">
        <v>4</v>
      </c>
      <c r="K742" s="71">
        <v>4</v>
      </c>
      <c r="L742" s="71">
        <v>4</v>
      </c>
      <c r="M742" s="74">
        <v>8</v>
      </c>
      <c r="N742" s="75">
        <v>5</v>
      </c>
      <c r="O742" s="71">
        <v>5</v>
      </c>
      <c r="P742" s="72">
        <v>5</v>
      </c>
      <c r="Q742" s="75">
        <v>4</v>
      </c>
      <c r="R742" s="71">
        <v>4</v>
      </c>
      <c r="S742" s="71">
        <v>5</v>
      </c>
      <c r="T742" s="34">
        <f>IF(COUNTIF(B742:S742,"&gt;0")=18,SUM(B742:S742),"")</f>
        <v>77</v>
      </c>
      <c r="U742" s="100">
        <v>40013</v>
      </c>
      <c r="V742" s="35" t="s">
        <v>925</v>
      </c>
      <c r="W742" s="13">
        <v>1</v>
      </c>
      <c r="X742" s="14" t="s">
        <v>545</v>
      </c>
      <c r="Y742" s="15" t="s">
        <v>14</v>
      </c>
      <c r="Z742" s="15">
        <v>350296</v>
      </c>
      <c r="AA742" s="15">
        <v>12.5</v>
      </c>
      <c r="AB742" s="15" t="s">
        <v>926</v>
      </c>
      <c r="AC742" s="15">
        <v>27</v>
      </c>
      <c r="AD742" s="15">
        <v>11.6</v>
      </c>
      <c r="AE742" s="15"/>
      <c r="AF742" s="16"/>
    </row>
    <row r="743" spans="1:32" ht="34.5" customHeight="1" thickBot="1">
      <c r="A743">
        <v>729</v>
      </c>
      <c r="B743" s="71">
        <v>4</v>
      </c>
      <c r="C743" s="71">
        <v>4</v>
      </c>
      <c r="D743" s="71">
        <v>5</v>
      </c>
      <c r="E743" s="71">
        <v>6</v>
      </c>
      <c r="F743" s="71">
        <v>5</v>
      </c>
      <c r="G743" s="75">
        <v>3</v>
      </c>
      <c r="H743" s="77">
        <v>3</v>
      </c>
      <c r="I743" s="75">
        <v>3</v>
      </c>
      <c r="J743" s="71">
        <v>5</v>
      </c>
      <c r="K743" s="71">
        <v>4</v>
      </c>
      <c r="L743" s="72">
        <v>5</v>
      </c>
      <c r="M743" s="72">
        <v>6</v>
      </c>
      <c r="N743" s="75">
        <v>5</v>
      </c>
      <c r="O743" s="75">
        <v>4</v>
      </c>
      <c r="P743" s="71">
        <v>4</v>
      </c>
      <c r="Q743" s="75">
        <v>4</v>
      </c>
      <c r="R743" s="72">
        <v>5</v>
      </c>
      <c r="S743" s="75">
        <v>4</v>
      </c>
      <c r="T743" s="34">
        <f>IF(COUNTIF(B743:S743,"&gt;0")=18,SUM(B743:S743),"")</f>
        <v>79</v>
      </c>
      <c r="U743" s="100">
        <v>40013</v>
      </c>
      <c r="V743" s="35" t="s">
        <v>925</v>
      </c>
      <c r="W743" s="17">
        <v>2</v>
      </c>
      <c r="X743" s="12" t="s">
        <v>24</v>
      </c>
      <c r="Y743" s="11" t="s">
        <v>14</v>
      </c>
      <c r="Z743" s="11">
        <v>350112</v>
      </c>
      <c r="AA743" s="11">
        <v>13.3</v>
      </c>
      <c r="AB743" s="11" t="s">
        <v>828</v>
      </c>
      <c r="AC743" s="11">
        <v>23</v>
      </c>
      <c r="AD743" s="11">
        <v>13</v>
      </c>
      <c r="AE743" s="11"/>
      <c r="AF743" s="18"/>
    </row>
    <row r="744" spans="1:32" ht="34.5" customHeight="1" thickBot="1">
      <c r="A744">
        <v>730</v>
      </c>
      <c r="B744" s="75">
        <v>3</v>
      </c>
      <c r="C744" s="71">
        <v>4</v>
      </c>
      <c r="D744" s="73">
        <v>7</v>
      </c>
      <c r="E744" s="71">
        <v>6</v>
      </c>
      <c r="F744" s="75">
        <v>4</v>
      </c>
      <c r="G744" s="71">
        <v>4</v>
      </c>
      <c r="H744" s="75">
        <v>4</v>
      </c>
      <c r="I744" s="75">
        <v>3</v>
      </c>
      <c r="J744" s="75">
        <v>4</v>
      </c>
      <c r="K744" s="71">
        <v>4</v>
      </c>
      <c r="L744" s="71">
        <v>4</v>
      </c>
      <c r="M744" s="73">
        <v>7</v>
      </c>
      <c r="N744" s="71">
        <v>6</v>
      </c>
      <c r="O744" s="75">
        <v>4</v>
      </c>
      <c r="P744" s="71">
        <v>4</v>
      </c>
      <c r="Q744" s="75">
        <v>4</v>
      </c>
      <c r="R744" s="72">
        <v>5</v>
      </c>
      <c r="S744" s="75">
        <v>4</v>
      </c>
      <c r="T744" s="34">
        <f>IF(COUNTIF(B744:S744,"&gt;0")=18,SUM(B744:S744),"")</f>
        <v>81</v>
      </c>
      <c r="U744" s="100">
        <v>40013</v>
      </c>
      <c r="V744" s="35" t="s">
        <v>925</v>
      </c>
      <c r="W744" s="19">
        <v>3</v>
      </c>
      <c r="X744" s="10" t="s">
        <v>18</v>
      </c>
      <c r="Y744" s="9" t="s">
        <v>14</v>
      </c>
      <c r="Z744" s="9">
        <v>350462</v>
      </c>
      <c r="AA744" s="9">
        <v>12.7</v>
      </c>
      <c r="AB744" s="9" t="s">
        <v>927</v>
      </c>
      <c r="AC744" s="9">
        <v>23</v>
      </c>
      <c r="AD744" s="9">
        <v>12.7</v>
      </c>
      <c r="AE744" s="9"/>
      <c r="AF744" s="20"/>
    </row>
    <row r="745" spans="1:32" ht="34.5" customHeight="1" thickBot="1">
      <c r="A745">
        <v>731</v>
      </c>
      <c r="B745" s="71">
        <v>4</v>
      </c>
      <c r="C745" s="72">
        <v>5</v>
      </c>
      <c r="D745" s="73">
        <v>7</v>
      </c>
      <c r="E745" s="73">
        <v>8</v>
      </c>
      <c r="F745" s="75">
        <v>4</v>
      </c>
      <c r="G745" s="71">
        <v>4</v>
      </c>
      <c r="H745" s="75">
        <v>4</v>
      </c>
      <c r="I745" s="75">
        <v>3</v>
      </c>
      <c r="J745" s="71">
        <v>5</v>
      </c>
      <c r="K745" s="71">
        <v>4</v>
      </c>
      <c r="L745" s="71">
        <v>4</v>
      </c>
      <c r="M745" s="74">
        <v>9</v>
      </c>
      <c r="N745" s="71">
        <v>6</v>
      </c>
      <c r="O745" s="71">
        <v>5</v>
      </c>
      <c r="P745" s="71">
        <v>4</v>
      </c>
      <c r="Q745" s="75">
        <v>4</v>
      </c>
      <c r="R745" s="75">
        <v>3</v>
      </c>
      <c r="S745" s="77">
        <v>3</v>
      </c>
      <c r="T745" s="34">
        <f>IF(COUNTIF(B745:S745,"&gt;0")=18,SUM(B745:S745),"")</f>
        <v>86</v>
      </c>
      <c r="U745" s="100">
        <v>40013</v>
      </c>
      <c r="V745" s="35" t="s">
        <v>925</v>
      </c>
      <c r="W745" s="17">
        <v>4</v>
      </c>
      <c r="X745" s="12" t="s">
        <v>112</v>
      </c>
      <c r="Y745" s="11" t="s">
        <v>14</v>
      </c>
      <c r="Z745" s="11">
        <v>350234</v>
      </c>
      <c r="AA745" s="11">
        <v>12.2</v>
      </c>
      <c r="AB745" s="11" t="s">
        <v>928</v>
      </c>
      <c r="AC745" s="11">
        <v>21</v>
      </c>
      <c r="AD745" s="11">
        <v>12.3</v>
      </c>
      <c r="AE745" s="11"/>
      <c r="AF745" s="18"/>
    </row>
    <row r="746" spans="1:32" ht="34.5" customHeight="1" thickBot="1">
      <c r="A746">
        <v>732</v>
      </c>
      <c r="B746" s="72">
        <v>5</v>
      </c>
      <c r="C746" s="71">
        <v>4</v>
      </c>
      <c r="D746" s="73">
        <v>7</v>
      </c>
      <c r="E746" s="75">
        <v>5</v>
      </c>
      <c r="F746" s="81" t="s">
        <v>0</v>
      </c>
      <c r="G746" s="71">
        <v>4</v>
      </c>
      <c r="H746" s="77">
        <v>3</v>
      </c>
      <c r="I746" s="71">
        <v>4</v>
      </c>
      <c r="J746" s="75">
        <v>4</v>
      </c>
      <c r="K746" s="71">
        <v>4</v>
      </c>
      <c r="L746" s="73">
        <v>6</v>
      </c>
      <c r="M746" s="71">
        <v>5</v>
      </c>
      <c r="N746" s="72">
        <v>7</v>
      </c>
      <c r="O746" s="72">
        <v>6</v>
      </c>
      <c r="P746" s="75">
        <v>3</v>
      </c>
      <c r="Q746" s="75">
        <v>4</v>
      </c>
      <c r="R746" s="71">
        <v>4</v>
      </c>
      <c r="S746" s="75">
        <v>4</v>
      </c>
      <c r="T746" s="34" t="str">
        <f>IF(COUNTIF(B746:S746,"&gt;0")=18,SUM(B746:S746),"")</f>
        <v/>
      </c>
      <c r="U746" s="100">
        <v>40013</v>
      </c>
      <c r="V746" s="35" t="s">
        <v>925</v>
      </c>
      <c r="W746" s="19">
        <v>5</v>
      </c>
      <c r="X746" s="10" t="s">
        <v>28</v>
      </c>
      <c r="Y746" s="9" t="s">
        <v>14</v>
      </c>
      <c r="Z746" s="9">
        <v>350233</v>
      </c>
      <c r="AA746" s="9">
        <v>12.9</v>
      </c>
      <c r="AB746" s="9" t="s">
        <v>470</v>
      </c>
      <c r="AC746" s="9">
        <v>19</v>
      </c>
      <c r="AD746" s="9">
        <v>13</v>
      </c>
      <c r="AE746" s="9"/>
      <c r="AF746" s="20"/>
    </row>
    <row r="747" spans="1:32" ht="34.5" customHeight="1" thickBot="1">
      <c r="A747">
        <v>733</v>
      </c>
      <c r="B747" s="71">
        <v>4</v>
      </c>
      <c r="C747" s="72">
        <v>5</v>
      </c>
      <c r="D747" s="81" t="s">
        <v>0</v>
      </c>
      <c r="E747" s="75">
        <v>5</v>
      </c>
      <c r="F747" s="71">
        <v>5</v>
      </c>
      <c r="G747" s="73">
        <v>6</v>
      </c>
      <c r="H747" s="72">
        <v>6</v>
      </c>
      <c r="I747" s="71">
        <v>4</v>
      </c>
      <c r="J747" s="73">
        <v>7</v>
      </c>
      <c r="K747" s="75">
        <v>3</v>
      </c>
      <c r="L747" s="71">
        <v>4</v>
      </c>
      <c r="M747" s="73">
        <v>7</v>
      </c>
      <c r="N747" s="75">
        <v>5</v>
      </c>
      <c r="O747" s="75">
        <v>4</v>
      </c>
      <c r="P747" s="71">
        <v>4</v>
      </c>
      <c r="Q747" s="71">
        <v>5</v>
      </c>
      <c r="R747" s="71">
        <v>4</v>
      </c>
      <c r="S747" s="73">
        <v>7</v>
      </c>
      <c r="T747" s="34" t="str">
        <f>IF(COUNTIF(B747:S747,"&gt;0")=18,SUM(B747:S747),"")</f>
        <v/>
      </c>
      <c r="U747" s="100">
        <v>40013</v>
      </c>
      <c r="V747" s="35" t="s">
        <v>925</v>
      </c>
      <c r="W747" s="17">
        <v>6</v>
      </c>
      <c r="X747" s="12" t="s">
        <v>20</v>
      </c>
      <c r="Y747" s="11" t="s">
        <v>14</v>
      </c>
      <c r="Z747" s="11">
        <v>350771</v>
      </c>
      <c r="AA747" s="11">
        <v>17.899999999999999</v>
      </c>
      <c r="AB747" s="11" t="s">
        <v>929</v>
      </c>
      <c r="AC747" s="11">
        <v>15</v>
      </c>
      <c r="AD747" s="11">
        <v>18</v>
      </c>
      <c r="AE747" s="11"/>
      <c r="AF747" s="18"/>
    </row>
    <row r="748" spans="1:32" ht="34.5" customHeight="1" thickBot="1">
      <c r="A748">
        <v>734</v>
      </c>
      <c r="B748" s="71">
        <v>4</v>
      </c>
      <c r="C748" s="72">
        <v>5</v>
      </c>
      <c r="D748" s="72">
        <v>6</v>
      </c>
      <c r="E748" s="75">
        <v>5</v>
      </c>
      <c r="F748" s="71">
        <v>5</v>
      </c>
      <c r="G748" s="75">
        <v>3</v>
      </c>
      <c r="H748" s="73">
        <v>7</v>
      </c>
      <c r="I748" s="71">
        <v>4</v>
      </c>
      <c r="J748" s="73">
        <v>7</v>
      </c>
      <c r="K748" s="72">
        <v>5</v>
      </c>
      <c r="L748" s="72">
        <v>5</v>
      </c>
      <c r="M748" s="72">
        <v>6</v>
      </c>
      <c r="N748" s="71">
        <v>6</v>
      </c>
      <c r="O748" s="71">
        <v>5</v>
      </c>
      <c r="P748" s="71">
        <v>4</v>
      </c>
      <c r="Q748" s="71">
        <v>5</v>
      </c>
      <c r="R748" s="71">
        <v>4</v>
      </c>
      <c r="S748" s="77">
        <v>3</v>
      </c>
      <c r="T748" s="34">
        <f>IF(COUNTIF(B748:S748,"&gt;0")=18,SUM(B748:S748),"")</f>
        <v>89</v>
      </c>
      <c r="U748" s="100">
        <v>40013</v>
      </c>
      <c r="V748" s="35" t="s">
        <v>925</v>
      </c>
      <c r="W748" s="19">
        <v>7</v>
      </c>
      <c r="X748" s="10" t="s">
        <v>44</v>
      </c>
      <c r="Y748" s="9" t="s">
        <v>14</v>
      </c>
      <c r="Z748" s="9">
        <v>350458</v>
      </c>
      <c r="AA748" s="9">
        <v>17</v>
      </c>
      <c r="AB748" s="9" t="s">
        <v>930</v>
      </c>
      <c r="AC748" s="9">
        <v>15</v>
      </c>
      <c r="AD748" s="9">
        <v>17.100000000000001</v>
      </c>
      <c r="AE748" s="9"/>
      <c r="AF748" s="20"/>
    </row>
    <row r="749" spans="1:32" ht="34.5" customHeight="1" thickBot="1">
      <c r="A749">
        <v>735</v>
      </c>
      <c r="B749" s="75">
        <v>3</v>
      </c>
      <c r="C749" s="71">
        <v>4</v>
      </c>
      <c r="D749" s="73">
        <v>7</v>
      </c>
      <c r="E749" s="72">
        <v>7</v>
      </c>
      <c r="F749" s="71">
        <v>5</v>
      </c>
      <c r="G749" s="71">
        <v>4</v>
      </c>
      <c r="H749" s="75">
        <v>4</v>
      </c>
      <c r="I749" s="73">
        <v>6</v>
      </c>
      <c r="J749" s="75">
        <v>4</v>
      </c>
      <c r="K749" s="71">
        <v>4</v>
      </c>
      <c r="L749" s="75">
        <v>3</v>
      </c>
      <c r="M749" s="72">
        <v>6</v>
      </c>
      <c r="N749" s="71">
        <v>6</v>
      </c>
      <c r="O749" s="72">
        <v>6</v>
      </c>
      <c r="P749" s="78" t="s">
        <v>0</v>
      </c>
      <c r="Q749" s="72">
        <v>6</v>
      </c>
      <c r="R749" s="73">
        <v>6</v>
      </c>
      <c r="S749" s="75">
        <v>4</v>
      </c>
      <c r="T749" s="34" t="str">
        <f>IF(COUNTIF(B749:S749,"&gt;0")=18,SUM(B749:S749),"")</f>
        <v/>
      </c>
      <c r="U749" s="100">
        <v>40013</v>
      </c>
      <c r="V749" s="35" t="s">
        <v>925</v>
      </c>
      <c r="W749" s="26">
        <v>8</v>
      </c>
      <c r="X749" s="27" t="s">
        <v>372</v>
      </c>
      <c r="Y749" s="28" t="s">
        <v>14</v>
      </c>
      <c r="Z749" s="28">
        <v>350307</v>
      </c>
      <c r="AA749" s="28">
        <v>17.399999999999999</v>
      </c>
      <c r="AB749" s="28" t="s">
        <v>929</v>
      </c>
      <c r="AC749" s="28">
        <v>15</v>
      </c>
      <c r="AD749" s="28">
        <v>17.5</v>
      </c>
      <c r="AE749" s="28"/>
      <c r="AF749" s="31"/>
    </row>
    <row r="750" spans="1:32" ht="34.5" customHeight="1" thickBot="1">
      <c r="A750">
        <v>736</v>
      </c>
      <c r="B750" s="71">
        <v>4</v>
      </c>
      <c r="C750" s="71">
        <v>4</v>
      </c>
      <c r="D750" s="73">
        <v>7</v>
      </c>
      <c r="E750" s="72">
        <v>7</v>
      </c>
      <c r="F750" s="71">
        <v>5</v>
      </c>
      <c r="G750" s="73">
        <v>6</v>
      </c>
      <c r="H750" s="75">
        <v>4</v>
      </c>
      <c r="I750" s="71">
        <v>4</v>
      </c>
      <c r="J750" s="72">
        <v>6</v>
      </c>
      <c r="K750" s="71">
        <v>4</v>
      </c>
      <c r="L750" s="71">
        <v>4</v>
      </c>
      <c r="M750" s="78" t="s">
        <v>0</v>
      </c>
      <c r="N750" s="75">
        <v>5</v>
      </c>
      <c r="O750" s="75">
        <v>4</v>
      </c>
      <c r="P750" s="71">
        <v>4</v>
      </c>
      <c r="Q750" s="71">
        <v>5</v>
      </c>
      <c r="R750" s="71">
        <v>4</v>
      </c>
      <c r="S750" s="75">
        <v>4</v>
      </c>
      <c r="T750" s="34" t="str">
        <f>IF(COUNTIF(B750:S750,"&gt;0")=18,SUM(B750:S750),"")</f>
        <v/>
      </c>
      <c r="U750" s="100">
        <v>40013</v>
      </c>
      <c r="V750" s="35" t="s">
        <v>925</v>
      </c>
      <c r="W750" s="13">
        <v>1</v>
      </c>
      <c r="X750" s="14" t="s">
        <v>119</v>
      </c>
      <c r="Y750" s="15" t="s">
        <v>14</v>
      </c>
      <c r="Z750" s="15">
        <v>350555</v>
      </c>
      <c r="AA750" s="15">
        <v>20.7</v>
      </c>
      <c r="AB750" s="15" t="s">
        <v>931</v>
      </c>
      <c r="AC750" s="15">
        <v>17</v>
      </c>
      <c r="AD750" s="15">
        <v>20.7</v>
      </c>
      <c r="AE750" s="15"/>
      <c r="AF750" s="16"/>
    </row>
    <row r="751" spans="1:32" ht="34.5" customHeight="1" thickBot="1">
      <c r="A751">
        <v>737</v>
      </c>
      <c r="B751" s="71">
        <v>4</v>
      </c>
      <c r="C751" s="71">
        <v>4</v>
      </c>
      <c r="D751" s="71">
        <v>5</v>
      </c>
      <c r="E751" s="72">
        <v>7</v>
      </c>
      <c r="F751" s="72">
        <v>6</v>
      </c>
      <c r="G751" s="75">
        <v>3</v>
      </c>
      <c r="H751" s="71">
        <v>5</v>
      </c>
      <c r="I751" s="71">
        <v>4</v>
      </c>
      <c r="J751" s="71">
        <v>5</v>
      </c>
      <c r="K751" s="77">
        <v>2</v>
      </c>
      <c r="L751" s="72">
        <v>5</v>
      </c>
      <c r="M751" s="78" t="s">
        <v>0</v>
      </c>
      <c r="N751" s="72">
        <v>7</v>
      </c>
      <c r="O751" s="72">
        <v>6</v>
      </c>
      <c r="P751" s="71">
        <v>4</v>
      </c>
      <c r="Q751" s="71">
        <v>5</v>
      </c>
      <c r="R751" s="72">
        <v>5</v>
      </c>
      <c r="S751" s="75">
        <v>4</v>
      </c>
      <c r="T751" s="34" t="str">
        <f>IF(COUNTIF(B751:S751,"&gt;0")=18,SUM(B751:S751),"")</f>
        <v/>
      </c>
      <c r="U751" s="100">
        <v>40013</v>
      </c>
      <c r="V751" s="35" t="s">
        <v>925</v>
      </c>
      <c r="W751" s="17">
        <v>2</v>
      </c>
      <c r="X751" s="12" t="s">
        <v>182</v>
      </c>
      <c r="Y751" s="11" t="s">
        <v>14</v>
      </c>
      <c r="Z751" s="11">
        <v>350770</v>
      </c>
      <c r="AA751" s="11">
        <v>22.2</v>
      </c>
      <c r="AB751" s="11" t="s">
        <v>932</v>
      </c>
      <c r="AC751" s="11">
        <v>15</v>
      </c>
      <c r="AD751" s="11">
        <v>21.4</v>
      </c>
      <c r="AE751" s="11"/>
      <c r="AF751" s="18"/>
    </row>
    <row r="752" spans="1:32" ht="34.5" customHeight="1" thickBot="1">
      <c r="A752">
        <v>738</v>
      </c>
      <c r="B752" s="71">
        <v>4</v>
      </c>
      <c r="C752" s="72">
        <v>5</v>
      </c>
      <c r="D752" s="74">
        <v>8</v>
      </c>
      <c r="E752" s="73">
        <v>8</v>
      </c>
      <c r="F752" s="73">
        <v>7</v>
      </c>
      <c r="G752" s="73">
        <v>6</v>
      </c>
      <c r="H752" s="71">
        <v>5</v>
      </c>
      <c r="I752" s="75">
        <v>3</v>
      </c>
      <c r="J752" s="75">
        <v>4</v>
      </c>
      <c r="K752" s="71">
        <v>4</v>
      </c>
      <c r="L752" s="71">
        <v>4</v>
      </c>
      <c r="M752" s="78" t="s">
        <v>0</v>
      </c>
      <c r="N752" s="73">
        <v>8</v>
      </c>
      <c r="O752" s="74">
        <v>8</v>
      </c>
      <c r="P752" s="75">
        <v>3</v>
      </c>
      <c r="Q752" s="71">
        <v>5</v>
      </c>
      <c r="R752" s="72">
        <v>5</v>
      </c>
      <c r="S752" s="75">
        <v>4</v>
      </c>
      <c r="T752" s="34" t="str">
        <f>IF(COUNTIF(B752:S752,"&gt;0")=18,SUM(B752:S752),"")</f>
        <v/>
      </c>
      <c r="U752" s="100">
        <v>40013</v>
      </c>
      <c r="V752" s="35" t="s">
        <v>925</v>
      </c>
      <c r="W752" s="19">
        <v>3</v>
      </c>
      <c r="X752" s="10" t="s">
        <v>933</v>
      </c>
      <c r="Y752" s="9" t="s">
        <v>14</v>
      </c>
      <c r="Z752" s="9">
        <v>350367</v>
      </c>
      <c r="AA752" s="9">
        <v>32.200000000000003</v>
      </c>
      <c r="AB752" s="9" t="s">
        <v>934</v>
      </c>
      <c r="AC752" s="9">
        <v>13</v>
      </c>
      <c r="AD752" s="9">
        <v>31.2</v>
      </c>
      <c r="AE752" s="9"/>
      <c r="AF752" s="20"/>
    </row>
    <row r="753" spans="1:32" ht="34.5" customHeight="1" thickBot="1">
      <c r="A753">
        <v>739</v>
      </c>
      <c r="B753" s="71">
        <v>4</v>
      </c>
      <c r="C753" s="77">
        <v>2</v>
      </c>
      <c r="D753" s="73">
        <v>7</v>
      </c>
      <c r="E753" s="71">
        <v>6</v>
      </c>
      <c r="F753" s="73">
        <v>7</v>
      </c>
      <c r="G753" s="71">
        <v>4</v>
      </c>
      <c r="H753" s="72">
        <v>6</v>
      </c>
      <c r="I753" s="73">
        <v>6</v>
      </c>
      <c r="J753" s="75">
        <v>4</v>
      </c>
      <c r="K753" s="74">
        <v>7</v>
      </c>
      <c r="L753" s="75">
        <v>3</v>
      </c>
      <c r="M753" s="73">
        <v>7</v>
      </c>
      <c r="N753" s="72">
        <v>7</v>
      </c>
      <c r="O753" s="73">
        <v>7</v>
      </c>
      <c r="P753" s="75">
        <v>3</v>
      </c>
      <c r="Q753" s="72">
        <v>6</v>
      </c>
      <c r="R753" s="71">
        <v>4</v>
      </c>
      <c r="S753" s="72">
        <v>6</v>
      </c>
      <c r="T753" s="34">
        <f>IF(COUNTIF(B753:S753,"&gt;0")=18,SUM(B753:S753),"")</f>
        <v>96</v>
      </c>
      <c r="U753" s="100">
        <v>40013</v>
      </c>
      <c r="V753" s="35" t="s">
        <v>925</v>
      </c>
      <c r="W753" s="17">
        <v>4</v>
      </c>
      <c r="X753" s="12" t="s">
        <v>137</v>
      </c>
      <c r="Y753" s="11" t="s">
        <v>14</v>
      </c>
      <c r="Z753" s="11">
        <v>350574</v>
      </c>
      <c r="AA753" s="11">
        <v>30</v>
      </c>
      <c r="AB753" s="11" t="s">
        <v>935</v>
      </c>
      <c r="AC753" s="11">
        <v>13</v>
      </c>
      <c r="AD753" s="11">
        <v>29</v>
      </c>
      <c r="AE753" s="11"/>
      <c r="AF753" s="18"/>
    </row>
    <row r="754" spans="1:32" ht="34.5" customHeight="1" thickBot="1">
      <c r="A754">
        <v>740</v>
      </c>
      <c r="B754" s="72">
        <v>5</v>
      </c>
      <c r="C754" s="72">
        <v>5</v>
      </c>
      <c r="D754" s="72">
        <v>6</v>
      </c>
      <c r="E754" s="73">
        <v>8</v>
      </c>
      <c r="F754" s="75">
        <v>4</v>
      </c>
      <c r="G754" s="81" t="s">
        <v>0</v>
      </c>
      <c r="H754" s="75">
        <v>4</v>
      </c>
      <c r="I754" s="75">
        <v>3</v>
      </c>
      <c r="J754" s="71">
        <v>5</v>
      </c>
      <c r="K754" s="71">
        <v>4</v>
      </c>
      <c r="L754" s="73">
        <v>6</v>
      </c>
      <c r="M754" s="78" t="s">
        <v>0</v>
      </c>
      <c r="N754" s="72">
        <v>7</v>
      </c>
      <c r="O754" s="71">
        <v>5</v>
      </c>
      <c r="P754" s="71">
        <v>4</v>
      </c>
      <c r="Q754" s="72">
        <v>6</v>
      </c>
      <c r="R754" s="72">
        <v>5</v>
      </c>
      <c r="S754" s="75">
        <v>4</v>
      </c>
      <c r="T754" s="34" t="str">
        <f>IF(COUNTIF(B754:S754,"&gt;0")=18,SUM(B754:S754),"")</f>
        <v/>
      </c>
      <c r="U754" s="100">
        <v>40013</v>
      </c>
      <c r="V754" s="35" t="s">
        <v>925</v>
      </c>
      <c r="W754" s="19">
        <v>5</v>
      </c>
      <c r="X754" s="10" t="s">
        <v>13</v>
      </c>
      <c r="Y754" s="9" t="s">
        <v>14</v>
      </c>
      <c r="Z754" s="9">
        <v>350775</v>
      </c>
      <c r="AA754" s="9">
        <v>18.100000000000001</v>
      </c>
      <c r="AB754" s="9" t="s">
        <v>936</v>
      </c>
      <c r="AC754" s="9">
        <v>12</v>
      </c>
      <c r="AD754" s="9">
        <v>18.2</v>
      </c>
      <c r="AE754" s="9"/>
      <c r="AF754" s="20"/>
    </row>
    <row r="755" spans="1:32" ht="34.5" customHeight="1" thickBot="1">
      <c r="A755">
        <v>741</v>
      </c>
      <c r="B755" s="71">
        <v>4</v>
      </c>
      <c r="C755" s="71">
        <v>4</v>
      </c>
      <c r="D755" s="72">
        <v>6</v>
      </c>
      <c r="E755" s="73">
        <v>8</v>
      </c>
      <c r="F755" s="75">
        <v>4</v>
      </c>
      <c r="G755" s="71">
        <v>4</v>
      </c>
      <c r="H755" s="75">
        <v>4</v>
      </c>
      <c r="I755" s="71">
        <v>4</v>
      </c>
      <c r="J755" s="71">
        <v>5</v>
      </c>
      <c r="K755" s="74">
        <v>7</v>
      </c>
      <c r="L755" s="73">
        <v>6</v>
      </c>
      <c r="M755" s="73">
        <v>7</v>
      </c>
      <c r="N755" s="72">
        <v>7</v>
      </c>
      <c r="O755" s="72">
        <v>6</v>
      </c>
      <c r="P755" s="72">
        <v>5</v>
      </c>
      <c r="Q755" s="71">
        <v>5</v>
      </c>
      <c r="R755" s="71">
        <v>4</v>
      </c>
      <c r="S755" s="72">
        <v>6</v>
      </c>
      <c r="T755" s="34">
        <f>IF(COUNTIF(B755:S755,"&gt;0")=18,SUM(B755:S755),"")</f>
        <v>96</v>
      </c>
      <c r="U755" s="100">
        <v>40013</v>
      </c>
      <c r="V755" s="35" t="s">
        <v>925</v>
      </c>
      <c r="W755" s="17">
        <v>6</v>
      </c>
      <c r="X755" s="12" t="s">
        <v>937</v>
      </c>
      <c r="Y755" s="11" t="s">
        <v>211</v>
      </c>
      <c r="Z755" s="11">
        <v>1040129</v>
      </c>
      <c r="AA755" s="11">
        <v>24.1</v>
      </c>
      <c r="AB755" s="11" t="s">
        <v>938</v>
      </c>
      <c r="AC755" s="11">
        <v>11</v>
      </c>
      <c r="AD755" s="11">
        <v>24.1</v>
      </c>
      <c r="AE755" s="11"/>
      <c r="AF755" s="18"/>
    </row>
    <row r="756" spans="1:32" ht="34.5" customHeight="1" thickBot="1">
      <c r="A756">
        <v>742</v>
      </c>
      <c r="B756" s="72">
        <v>5</v>
      </c>
      <c r="C756" s="72">
        <v>5</v>
      </c>
      <c r="D756" s="74">
        <v>11</v>
      </c>
      <c r="E756" s="74">
        <v>10</v>
      </c>
      <c r="F756" s="73">
        <v>7</v>
      </c>
      <c r="G756" s="71">
        <v>4</v>
      </c>
      <c r="H756" s="71">
        <v>5</v>
      </c>
      <c r="I756" s="72">
        <v>5</v>
      </c>
      <c r="J756" s="75">
        <v>4</v>
      </c>
      <c r="K756" s="72">
        <v>5</v>
      </c>
      <c r="L756" s="73">
        <v>6</v>
      </c>
      <c r="M756" s="74">
        <v>8</v>
      </c>
      <c r="N756" s="75">
        <v>5</v>
      </c>
      <c r="O756" s="71">
        <v>5</v>
      </c>
      <c r="P756" s="72">
        <v>5</v>
      </c>
      <c r="Q756" s="71">
        <v>5</v>
      </c>
      <c r="R756" s="71">
        <v>4</v>
      </c>
      <c r="S756" s="72">
        <v>6</v>
      </c>
      <c r="T756" s="34">
        <f>IF(COUNTIF(B756:S756,"&gt;0")=18,SUM(B756:S756),"")</f>
        <v>105</v>
      </c>
      <c r="U756" s="100">
        <v>40013</v>
      </c>
      <c r="V756" s="35" t="s">
        <v>925</v>
      </c>
      <c r="W756" s="19">
        <v>7</v>
      </c>
      <c r="X756" s="10" t="s">
        <v>22</v>
      </c>
      <c r="Y756" s="9" t="s">
        <v>14</v>
      </c>
      <c r="Z756" s="9">
        <v>350779</v>
      </c>
      <c r="AA756" s="9">
        <v>21</v>
      </c>
      <c r="AB756" s="9" t="s">
        <v>939</v>
      </c>
      <c r="AC756" s="9">
        <v>9</v>
      </c>
      <c r="AD756" s="9">
        <v>21.1</v>
      </c>
      <c r="AE756" s="9"/>
      <c r="AF756" s="20"/>
    </row>
    <row r="757" spans="1:32" ht="34.5" customHeight="1" thickBot="1">
      <c r="A757">
        <v>743</v>
      </c>
      <c r="B757" s="71">
        <v>4</v>
      </c>
      <c r="C757" s="72">
        <v>5</v>
      </c>
      <c r="D757" s="72">
        <v>6</v>
      </c>
      <c r="E757" s="72">
        <v>7</v>
      </c>
      <c r="F757" s="72">
        <v>6</v>
      </c>
      <c r="G757" s="71">
        <v>4</v>
      </c>
      <c r="H757" s="75">
        <v>4</v>
      </c>
      <c r="I757" s="71">
        <v>4</v>
      </c>
      <c r="J757" s="71">
        <v>5</v>
      </c>
      <c r="K757" s="73">
        <v>6</v>
      </c>
      <c r="L757" s="71">
        <v>4</v>
      </c>
      <c r="M757" s="74">
        <v>10</v>
      </c>
      <c r="N757" s="73">
        <v>8</v>
      </c>
      <c r="O757" s="72">
        <v>6</v>
      </c>
      <c r="P757" s="71">
        <v>4</v>
      </c>
      <c r="Q757" s="72">
        <v>6</v>
      </c>
      <c r="R757" s="71">
        <v>4</v>
      </c>
      <c r="S757" s="73">
        <v>7</v>
      </c>
      <c r="T757" s="34">
        <f>IF(COUNTIF(B757:S757,"&gt;0")=18,SUM(B757:S757),"")</f>
        <v>100</v>
      </c>
      <c r="U757" s="100">
        <v>40013</v>
      </c>
      <c r="V757" s="35" t="s">
        <v>925</v>
      </c>
      <c r="W757" s="17">
        <v>8</v>
      </c>
      <c r="X757" s="12" t="s">
        <v>68</v>
      </c>
      <c r="Y757" s="11" t="s">
        <v>14</v>
      </c>
      <c r="Z757" s="11">
        <v>350600</v>
      </c>
      <c r="AA757" s="11">
        <v>21</v>
      </c>
      <c r="AB757" s="11" t="s">
        <v>940</v>
      </c>
      <c r="AC757" s="11">
        <v>9</v>
      </c>
      <c r="AD757" s="11">
        <v>21.1</v>
      </c>
      <c r="AE757" s="11"/>
      <c r="AF757" s="18"/>
    </row>
    <row r="758" spans="1:32" ht="34.5" customHeight="1" thickBot="1">
      <c r="A758">
        <v>744</v>
      </c>
      <c r="B758" s="72">
        <v>5</v>
      </c>
      <c r="C758" s="71">
        <v>4</v>
      </c>
      <c r="D758" s="74">
        <v>8</v>
      </c>
      <c r="E758" s="72">
        <v>7</v>
      </c>
      <c r="F758" s="74">
        <v>8</v>
      </c>
      <c r="G758" s="72">
        <v>5</v>
      </c>
      <c r="H758" s="75">
        <v>4</v>
      </c>
      <c r="I758" s="72">
        <v>5</v>
      </c>
      <c r="J758" s="77">
        <v>3</v>
      </c>
      <c r="K758" s="72">
        <v>5</v>
      </c>
      <c r="L758" s="75">
        <v>3</v>
      </c>
      <c r="M758" s="73">
        <v>7</v>
      </c>
      <c r="N758" s="72">
        <v>7</v>
      </c>
      <c r="O758" s="72">
        <v>6</v>
      </c>
      <c r="P758" s="73">
        <v>6</v>
      </c>
      <c r="Q758" s="71">
        <v>5</v>
      </c>
      <c r="R758" s="73">
        <v>6</v>
      </c>
      <c r="S758" s="72">
        <v>6</v>
      </c>
      <c r="T758" s="34">
        <f>IF(COUNTIF(B758:S758,"&gt;0")=18,SUM(B758:S758),"")</f>
        <v>100</v>
      </c>
      <c r="U758" s="100">
        <v>40013</v>
      </c>
      <c r="V758" s="35" t="s">
        <v>925</v>
      </c>
      <c r="W758" s="19">
        <v>9</v>
      </c>
      <c r="X758" s="10" t="s">
        <v>64</v>
      </c>
      <c r="Y758" s="9" t="s">
        <v>14</v>
      </c>
      <c r="Z758" s="9">
        <v>350436</v>
      </c>
      <c r="AA758" s="9">
        <v>31.9</v>
      </c>
      <c r="AB758" s="9" t="s">
        <v>941</v>
      </c>
      <c r="AC758" s="9">
        <v>9</v>
      </c>
      <c r="AD758" s="9">
        <v>31.9</v>
      </c>
      <c r="AE758" s="9"/>
      <c r="AF758" s="20"/>
    </row>
    <row r="759" spans="1:32" ht="34.5" customHeight="1" thickBot="1">
      <c r="A759">
        <v>745</v>
      </c>
      <c r="B759" s="73">
        <v>6</v>
      </c>
      <c r="C759" s="71">
        <v>4</v>
      </c>
      <c r="D759" s="74">
        <v>10</v>
      </c>
      <c r="E759" s="71">
        <v>6</v>
      </c>
      <c r="F759" s="73">
        <v>7</v>
      </c>
      <c r="G759" s="71">
        <v>4</v>
      </c>
      <c r="H759" s="71">
        <v>5</v>
      </c>
      <c r="I759" s="74">
        <v>7</v>
      </c>
      <c r="J759" s="71">
        <v>5</v>
      </c>
      <c r="K759" s="72">
        <v>5</v>
      </c>
      <c r="L759" s="71">
        <v>4</v>
      </c>
      <c r="M759" s="74">
        <v>10</v>
      </c>
      <c r="N759" s="71">
        <v>6</v>
      </c>
      <c r="O759" s="72">
        <v>6</v>
      </c>
      <c r="P759" s="72">
        <v>5</v>
      </c>
      <c r="Q759" s="73">
        <v>7</v>
      </c>
      <c r="R759" s="72">
        <v>5</v>
      </c>
      <c r="S759" s="73">
        <v>7</v>
      </c>
      <c r="T759" s="34">
        <f>IF(COUNTIF(B759:S759,"&gt;0")=18,SUM(B759:S759),"")</f>
        <v>109</v>
      </c>
      <c r="U759" s="100">
        <v>40013</v>
      </c>
      <c r="V759" s="35" t="s">
        <v>925</v>
      </c>
      <c r="W759" s="17">
        <v>10</v>
      </c>
      <c r="X759" s="12" t="s">
        <v>188</v>
      </c>
      <c r="Y759" s="11" t="s">
        <v>189</v>
      </c>
      <c r="Z759" s="11">
        <v>1030378</v>
      </c>
      <c r="AA759" s="11">
        <v>27.9</v>
      </c>
      <c r="AB759" s="11" t="s">
        <v>942</v>
      </c>
      <c r="AC759" s="11">
        <v>7</v>
      </c>
      <c r="AD759" s="11">
        <v>28.1</v>
      </c>
      <c r="AE759" s="11"/>
      <c r="AF759" s="18"/>
    </row>
    <row r="760" spans="1:32" ht="34.5" customHeight="1" thickBot="1">
      <c r="A760">
        <v>746</v>
      </c>
      <c r="B760" s="72">
        <v>5</v>
      </c>
      <c r="C760" s="73">
        <v>6</v>
      </c>
      <c r="D760" s="74">
        <v>9</v>
      </c>
      <c r="E760" s="72">
        <v>7</v>
      </c>
      <c r="F760" s="71">
        <v>5</v>
      </c>
      <c r="G760" s="72">
        <v>5</v>
      </c>
      <c r="H760" s="72">
        <v>6</v>
      </c>
      <c r="I760" s="73">
        <v>6</v>
      </c>
      <c r="J760" s="74">
        <v>9</v>
      </c>
      <c r="K760" s="71">
        <v>4</v>
      </c>
      <c r="L760" s="74">
        <v>7</v>
      </c>
      <c r="M760" s="73">
        <v>7</v>
      </c>
      <c r="N760" s="73">
        <v>8</v>
      </c>
      <c r="O760" s="72">
        <v>6</v>
      </c>
      <c r="P760" s="74">
        <v>7</v>
      </c>
      <c r="Q760" s="72">
        <v>6</v>
      </c>
      <c r="R760" s="72">
        <v>5</v>
      </c>
      <c r="S760" s="75">
        <v>4</v>
      </c>
      <c r="T760" s="34">
        <f>IF(COUNTIF(B760:S760,"&gt;0")=18,SUM(B760:S760),"")</f>
        <v>112</v>
      </c>
      <c r="U760" s="100">
        <v>40013</v>
      </c>
      <c r="V760" s="35" t="s">
        <v>925</v>
      </c>
      <c r="W760" s="62">
        <v>11</v>
      </c>
      <c r="X760" s="21" t="s">
        <v>184</v>
      </c>
      <c r="Y760" s="22" t="s">
        <v>6</v>
      </c>
      <c r="Z760" s="22">
        <v>1130785</v>
      </c>
      <c r="AA760" s="22">
        <v>32.4</v>
      </c>
      <c r="AB760" s="22" t="s">
        <v>457</v>
      </c>
      <c r="AC760" s="22">
        <v>4</v>
      </c>
      <c r="AD760" s="22">
        <v>32.6</v>
      </c>
      <c r="AE760" s="22"/>
      <c r="AF760" s="23"/>
    </row>
    <row r="761" spans="1:32" ht="34.5" customHeight="1" thickBot="1">
      <c r="A761">
        <v>747</v>
      </c>
      <c r="B761" s="71">
        <v>4</v>
      </c>
      <c r="C761" s="71">
        <v>4</v>
      </c>
      <c r="D761" s="74">
        <v>10</v>
      </c>
      <c r="E761" s="73">
        <v>8</v>
      </c>
      <c r="F761" s="81" t="s">
        <v>0</v>
      </c>
      <c r="G761" s="74">
        <v>7</v>
      </c>
      <c r="H761" s="72">
        <v>6</v>
      </c>
      <c r="I761" s="74">
        <v>7</v>
      </c>
      <c r="J761" s="73">
        <v>7</v>
      </c>
      <c r="K761" s="73">
        <v>6</v>
      </c>
      <c r="L761" s="74">
        <v>7</v>
      </c>
      <c r="M761" s="74">
        <v>10</v>
      </c>
      <c r="N761" s="74">
        <v>10</v>
      </c>
      <c r="O761" s="72">
        <v>6</v>
      </c>
      <c r="P761" s="71">
        <v>4</v>
      </c>
      <c r="Q761" s="72">
        <v>6</v>
      </c>
      <c r="R761" s="72">
        <v>5</v>
      </c>
      <c r="S761" s="75">
        <v>4</v>
      </c>
      <c r="T761" s="34" t="str">
        <f>IF(COUNTIF(B761:S761,"&gt;0")=18,SUM(B761:S761),"")</f>
        <v/>
      </c>
      <c r="U761" s="100">
        <v>40013</v>
      </c>
      <c r="V761" s="35" t="s">
        <v>925</v>
      </c>
      <c r="W761" s="13">
        <v>1</v>
      </c>
      <c r="X761" s="14" t="s">
        <v>567</v>
      </c>
      <c r="Y761" s="15" t="s">
        <v>14</v>
      </c>
      <c r="Z761" s="15">
        <v>350818</v>
      </c>
      <c r="AA761" s="15">
        <v>53</v>
      </c>
      <c r="AB761" s="15" t="s">
        <v>231</v>
      </c>
      <c r="AC761" s="15">
        <v>40</v>
      </c>
      <c r="AD761" s="15">
        <v>49</v>
      </c>
      <c r="AE761" s="15"/>
      <c r="AF761" s="16"/>
    </row>
    <row r="762" spans="1:32" ht="34.5" customHeight="1" thickBot="1">
      <c r="A762">
        <v>748</v>
      </c>
      <c r="B762" s="73">
        <v>6</v>
      </c>
      <c r="C762" s="74">
        <v>7</v>
      </c>
      <c r="D762" s="74">
        <v>8</v>
      </c>
      <c r="E762" s="71">
        <v>6</v>
      </c>
      <c r="F762" s="72">
        <v>6</v>
      </c>
      <c r="G762" s="72">
        <v>5</v>
      </c>
      <c r="H762" s="75">
        <v>4</v>
      </c>
      <c r="I762" s="72">
        <v>5</v>
      </c>
      <c r="J762" s="73">
        <v>7</v>
      </c>
      <c r="K762" s="72">
        <v>5</v>
      </c>
      <c r="L762" s="73">
        <v>6</v>
      </c>
      <c r="M762" s="74">
        <v>8</v>
      </c>
      <c r="N762" s="73">
        <v>8</v>
      </c>
      <c r="O762" s="72">
        <v>6</v>
      </c>
      <c r="P762" s="73">
        <v>6</v>
      </c>
      <c r="Q762" s="72">
        <v>6</v>
      </c>
      <c r="R762" s="71">
        <v>4</v>
      </c>
      <c r="S762" s="73">
        <v>7</v>
      </c>
      <c r="T762" s="34">
        <f>IF(COUNTIF(B762:S762,"&gt;0")=18,SUM(B762:S762),"")</f>
        <v>110</v>
      </c>
      <c r="U762" s="100">
        <v>40013</v>
      </c>
      <c r="V762" s="35" t="s">
        <v>925</v>
      </c>
      <c r="W762" s="17">
        <v>2</v>
      </c>
      <c r="X762" s="12" t="s">
        <v>943</v>
      </c>
      <c r="Y762" s="11" t="s">
        <v>708</v>
      </c>
      <c r="Z762" s="11">
        <v>860015</v>
      </c>
      <c r="AA762" s="11">
        <v>42</v>
      </c>
      <c r="AB762" s="11" t="s">
        <v>944</v>
      </c>
      <c r="AC762" s="11">
        <v>37</v>
      </c>
      <c r="AD762" s="11">
        <v>41</v>
      </c>
      <c r="AE762" s="11"/>
      <c r="AF762" s="18"/>
    </row>
    <row r="763" spans="1:32" ht="34.5" customHeight="1" thickBot="1">
      <c r="A763">
        <v>749</v>
      </c>
      <c r="B763" s="81" t="s">
        <v>0</v>
      </c>
      <c r="C763" s="74">
        <v>7</v>
      </c>
      <c r="D763" s="74">
        <v>10</v>
      </c>
      <c r="E763" s="74">
        <v>10</v>
      </c>
      <c r="F763" s="74">
        <v>9</v>
      </c>
      <c r="G763" s="72">
        <v>5</v>
      </c>
      <c r="H763" s="72">
        <v>6</v>
      </c>
      <c r="I763" s="74">
        <v>7</v>
      </c>
      <c r="J763" s="75">
        <v>4</v>
      </c>
      <c r="K763" s="73">
        <v>6</v>
      </c>
      <c r="L763" s="72">
        <v>5</v>
      </c>
      <c r="M763" s="78" t="s">
        <v>0</v>
      </c>
      <c r="N763" s="74">
        <v>10</v>
      </c>
      <c r="O763" s="72">
        <v>6</v>
      </c>
      <c r="P763" s="72">
        <v>5</v>
      </c>
      <c r="Q763" s="71">
        <v>5</v>
      </c>
      <c r="R763" s="74">
        <v>7</v>
      </c>
      <c r="S763" s="71">
        <v>5</v>
      </c>
      <c r="T763" s="34" t="str">
        <f>IF(COUNTIF(B763:S763,"&gt;0")=18,SUM(B763:S763),"")</f>
        <v/>
      </c>
      <c r="U763" s="100">
        <v>40013</v>
      </c>
      <c r="V763" s="35" t="s">
        <v>925</v>
      </c>
      <c r="W763" s="62">
        <v>3</v>
      </c>
      <c r="X763" s="21" t="s">
        <v>746</v>
      </c>
      <c r="Y763" s="22" t="s">
        <v>14</v>
      </c>
      <c r="Z763" s="22">
        <v>350440</v>
      </c>
      <c r="AA763" s="22">
        <v>46</v>
      </c>
      <c r="AB763" s="22" t="s">
        <v>55</v>
      </c>
      <c r="AC763" s="22">
        <v>28</v>
      </c>
      <c r="AD763" s="22">
        <v>46</v>
      </c>
      <c r="AE763" s="22"/>
      <c r="AF763" s="23"/>
    </row>
    <row r="764" spans="1:32" ht="34.5" customHeight="1" thickBot="1">
      <c r="A764">
        <v>750</v>
      </c>
      <c r="B764" s="75">
        <v>3</v>
      </c>
      <c r="C764" s="71">
        <v>4</v>
      </c>
      <c r="D764" s="81" t="s">
        <v>0</v>
      </c>
      <c r="E764" s="73">
        <v>8</v>
      </c>
      <c r="F764" s="72">
        <v>6</v>
      </c>
      <c r="G764" s="72">
        <v>5</v>
      </c>
      <c r="H764" s="72">
        <v>6</v>
      </c>
      <c r="I764" s="71">
        <v>4</v>
      </c>
      <c r="J764" s="71">
        <v>5</v>
      </c>
      <c r="T764" s="34" t="str">
        <f>IF(COUNTIF(B764:S764,"&gt;0")=18,SUM(B764:S764),"")</f>
        <v/>
      </c>
      <c r="U764" s="100">
        <v>40016</v>
      </c>
      <c r="V764" s="39" t="s">
        <v>508</v>
      </c>
      <c r="W764" s="13">
        <v>1</v>
      </c>
      <c r="X764" s="14" t="s">
        <v>945</v>
      </c>
      <c r="Y764" s="15" t="s">
        <v>14</v>
      </c>
      <c r="Z764" s="15">
        <v>350308</v>
      </c>
      <c r="AA764" s="15">
        <v>54</v>
      </c>
      <c r="AB764" s="15" t="s">
        <v>45</v>
      </c>
      <c r="AC764" s="15">
        <v>30</v>
      </c>
      <c r="AD764" s="15">
        <v>42</v>
      </c>
      <c r="AE764" s="15"/>
      <c r="AF764" s="16"/>
    </row>
    <row r="765" spans="1:32" ht="34.5" customHeight="1" thickBot="1">
      <c r="A765">
        <v>751</v>
      </c>
      <c r="B765" s="71">
        <v>4</v>
      </c>
      <c r="C765" s="72">
        <v>5</v>
      </c>
      <c r="D765" s="74">
        <v>8</v>
      </c>
      <c r="E765" s="71">
        <v>6</v>
      </c>
      <c r="F765" s="72">
        <v>6</v>
      </c>
      <c r="G765" s="72">
        <v>5</v>
      </c>
      <c r="H765" s="71">
        <v>5</v>
      </c>
      <c r="I765" s="71">
        <v>4</v>
      </c>
      <c r="J765" s="71">
        <v>5</v>
      </c>
      <c r="T765" s="34" t="str">
        <f>IF(COUNTIF(B765:S765,"&gt;0")=18,SUM(B765:S765),"")</f>
        <v/>
      </c>
      <c r="U765" s="100">
        <v>40016</v>
      </c>
      <c r="V765" s="39" t="s">
        <v>508</v>
      </c>
      <c r="W765" s="17">
        <v>2</v>
      </c>
      <c r="X765" s="12" t="s">
        <v>225</v>
      </c>
      <c r="Y765" s="11" t="s">
        <v>211</v>
      </c>
      <c r="Z765" s="11">
        <v>1040361</v>
      </c>
      <c r="AA765" s="11">
        <v>28.9</v>
      </c>
      <c r="AB765" s="11" t="s">
        <v>878</v>
      </c>
      <c r="AC765" s="11">
        <v>19</v>
      </c>
      <c r="AD765" s="11">
        <v>28.4</v>
      </c>
      <c r="AE765" s="11"/>
      <c r="AF765" s="18"/>
    </row>
    <row r="766" spans="1:32" ht="34.5" customHeight="1" thickBot="1">
      <c r="A766">
        <v>752</v>
      </c>
      <c r="B766" s="73">
        <v>6</v>
      </c>
      <c r="C766" s="73">
        <v>6</v>
      </c>
      <c r="D766" s="74">
        <v>8</v>
      </c>
      <c r="E766" s="81" t="s">
        <v>0</v>
      </c>
      <c r="F766" s="72">
        <v>6</v>
      </c>
      <c r="G766" s="72">
        <v>5</v>
      </c>
      <c r="H766" s="73">
        <v>7</v>
      </c>
      <c r="I766" s="73">
        <v>6</v>
      </c>
      <c r="J766" s="72">
        <v>6</v>
      </c>
      <c r="T766" s="34" t="str">
        <f>IF(COUNTIF(B766:S766,"&gt;0")=18,SUM(B766:S766),"")</f>
        <v/>
      </c>
      <c r="U766" s="100">
        <v>40016</v>
      </c>
      <c r="V766" s="39" t="s">
        <v>508</v>
      </c>
      <c r="W766" s="19">
        <v>3</v>
      </c>
      <c r="X766" s="10" t="s">
        <v>96</v>
      </c>
      <c r="Y766" s="9" t="s">
        <v>14</v>
      </c>
      <c r="Z766" s="9">
        <v>350670</v>
      </c>
      <c r="AA766" s="9">
        <v>53</v>
      </c>
      <c r="AB766" s="9" t="s">
        <v>67</v>
      </c>
      <c r="AC766" s="9">
        <v>18</v>
      </c>
      <c r="AD766" s="9">
        <v>53</v>
      </c>
      <c r="AE766" s="9"/>
      <c r="AF766" s="20"/>
    </row>
    <row r="767" spans="1:32" ht="34.5" customHeight="1" thickBot="1">
      <c r="A767">
        <v>753</v>
      </c>
      <c r="B767" s="71">
        <v>4</v>
      </c>
      <c r="C767" s="71">
        <v>4</v>
      </c>
      <c r="D767" s="72">
        <v>6</v>
      </c>
      <c r="E767" s="71">
        <v>6</v>
      </c>
      <c r="F767" s="75">
        <v>4</v>
      </c>
      <c r="G767" s="73">
        <v>6</v>
      </c>
      <c r="H767" s="75">
        <v>4</v>
      </c>
      <c r="I767" s="71">
        <v>4</v>
      </c>
      <c r="J767" s="71">
        <v>5</v>
      </c>
      <c r="T767" s="34" t="str">
        <f>IF(COUNTIF(B767:S767,"&gt;0")=18,SUM(B767:S767),"")</f>
        <v/>
      </c>
      <c r="U767" s="100">
        <v>40016</v>
      </c>
      <c r="V767" s="39" t="s">
        <v>508</v>
      </c>
      <c r="W767" s="17">
        <v>4</v>
      </c>
      <c r="X767" s="12" t="s">
        <v>20</v>
      </c>
      <c r="Y767" s="11" t="s">
        <v>14</v>
      </c>
      <c r="Z767" s="11">
        <v>350771</v>
      </c>
      <c r="AA767" s="11">
        <v>18</v>
      </c>
      <c r="AB767" s="11" t="s">
        <v>946</v>
      </c>
      <c r="AC767" s="11">
        <v>18</v>
      </c>
      <c r="AD767" s="11">
        <v>18</v>
      </c>
      <c r="AE767" s="11"/>
      <c r="AF767" s="18"/>
    </row>
    <row r="768" spans="1:32" ht="34.5" customHeight="1" thickBot="1">
      <c r="A768">
        <v>754</v>
      </c>
      <c r="B768" s="71">
        <v>4</v>
      </c>
      <c r="C768" s="72">
        <v>5</v>
      </c>
      <c r="D768" s="74">
        <v>9</v>
      </c>
      <c r="E768" s="74">
        <v>10</v>
      </c>
      <c r="F768" s="71">
        <v>5</v>
      </c>
      <c r="G768" s="71">
        <v>4</v>
      </c>
      <c r="H768" s="71">
        <v>5</v>
      </c>
      <c r="I768" s="71">
        <v>4</v>
      </c>
      <c r="J768" s="72">
        <v>6</v>
      </c>
      <c r="T768" s="34" t="str">
        <f>IF(COUNTIF(B768:S768,"&gt;0")=18,SUM(B768:S768),"")</f>
        <v/>
      </c>
      <c r="U768" s="100">
        <v>40016</v>
      </c>
      <c r="V768" s="39" t="s">
        <v>508</v>
      </c>
      <c r="W768" s="19">
        <v>5</v>
      </c>
      <c r="X768" s="10" t="s">
        <v>30</v>
      </c>
      <c r="Y768" s="9" t="s">
        <v>14</v>
      </c>
      <c r="Z768" s="9">
        <v>350608</v>
      </c>
      <c r="AA768" s="9">
        <v>30.2</v>
      </c>
      <c r="AB768" s="9" t="s">
        <v>947</v>
      </c>
      <c r="AC768" s="9">
        <v>17</v>
      </c>
      <c r="AD768" s="9">
        <v>30.2</v>
      </c>
      <c r="AE768" s="9"/>
      <c r="AF768" s="20"/>
    </row>
    <row r="769" spans="1:32" ht="34.5" customHeight="1" thickBot="1">
      <c r="A769">
        <v>755</v>
      </c>
      <c r="B769" s="71">
        <v>4</v>
      </c>
      <c r="C769" s="72">
        <v>5</v>
      </c>
      <c r="D769" s="72">
        <v>6</v>
      </c>
      <c r="E769" s="72">
        <v>7</v>
      </c>
      <c r="F769" s="71">
        <v>5</v>
      </c>
      <c r="G769" s="72">
        <v>5</v>
      </c>
      <c r="H769" s="75">
        <v>4</v>
      </c>
      <c r="I769" s="71">
        <v>4</v>
      </c>
      <c r="J769" s="73">
        <v>7</v>
      </c>
      <c r="T769" s="34" t="str">
        <f>IF(COUNTIF(B769:S769,"&gt;0")=18,SUM(B769:S769),"")</f>
        <v/>
      </c>
      <c r="U769" s="100">
        <v>40016</v>
      </c>
      <c r="V769" s="39" t="s">
        <v>508</v>
      </c>
      <c r="W769" s="17">
        <v>6</v>
      </c>
      <c r="X769" s="12" t="s">
        <v>26</v>
      </c>
      <c r="Y769" s="11" t="s">
        <v>14</v>
      </c>
      <c r="Z769" s="11">
        <v>350494</v>
      </c>
      <c r="AA769" s="11">
        <v>21.7</v>
      </c>
      <c r="AB769" s="11" t="s">
        <v>880</v>
      </c>
      <c r="AC769" s="11">
        <v>16</v>
      </c>
      <c r="AD769" s="11">
        <v>21.7</v>
      </c>
      <c r="AE769" s="11"/>
      <c r="AF769" s="18"/>
    </row>
    <row r="770" spans="1:32" ht="34.5" customHeight="1" thickBot="1">
      <c r="A770">
        <v>756</v>
      </c>
      <c r="B770" s="75">
        <v>3</v>
      </c>
      <c r="C770" s="71">
        <v>4</v>
      </c>
      <c r="D770" s="81" t="s">
        <v>0</v>
      </c>
      <c r="E770" s="71">
        <v>6</v>
      </c>
      <c r="F770" s="71">
        <v>5</v>
      </c>
      <c r="G770" s="75">
        <v>3</v>
      </c>
      <c r="H770" s="75">
        <v>4</v>
      </c>
      <c r="I770" s="72">
        <v>5</v>
      </c>
      <c r="J770" s="71">
        <v>5</v>
      </c>
      <c r="T770" s="34" t="str">
        <f>IF(COUNTIF(B770:S770,"&gt;0")=18,SUM(B770:S770),"")</f>
        <v/>
      </c>
      <c r="U770" s="100">
        <v>40016</v>
      </c>
      <c r="V770" s="39" t="s">
        <v>508</v>
      </c>
      <c r="W770" s="19">
        <v>7</v>
      </c>
      <c r="X770" s="10" t="s">
        <v>24</v>
      </c>
      <c r="Y770" s="9" t="s">
        <v>14</v>
      </c>
      <c r="Z770" s="9">
        <v>350112</v>
      </c>
      <c r="AA770" s="9">
        <v>13.1</v>
      </c>
      <c r="AB770" s="9" t="s">
        <v>105</v>
      </c>
      <c r="AC770" s="9">
        <v>16</v>
      </c>
      <c r="AD770" s="9">
        <v>13.2</v>
      </c>
      <c r="AE770" s="9"/>
      <c r="AF770" s="20"/>
    </row>
    <row r="771" spans="1:32" ht="34.5" customHeight="1" thickBot="1">
      <c r="A771">
        <v>757</v>
      </c>
      <c r="B771" s="73">
        <v>6</v>
      </c>
      <c r="C771" s="74">
        <v>9</v>
      </c>
      <c r="D771" s="74">
        <v>8</v>
      </c>
      <c r="E771" s="72">
        <v>7</v>
      </c>
      <c r="F771" s="73">
        <v>7</v>
      </c>
      <c r="G771" s="81" t="s">
        <v>0</v>
      </c>
      <c r="H771" s="73">
        <v>7</v>
      </c>
      <c r="I771" s="72">
        <v>5</v>
      </c>
      <c r="J771" s="72">
        <v>6</v>
      </c>
      <c r="T771" s="34" t="str">
        <f>IF(COUNTIF(B771:S771,"&gt;0")=18,SUM(B771:S771),"")</f>
        <v/>
      </c>
      <c r="U771" s="100">
        <v>40016</v>
      </c>
      <c r="V771" s="39" t="s">
        <v>508</v>
      </c>
      <c r="W771" s="17">
        <v>8</v>
      </c>
      <c r="X771" s="12" t="s">
        <v>948</v>
      </c>
      <c r="Y771" s="11" t="s">
        <v>14</v>
      </c>
      <c r="Z771" s="11">
        <v>350569</v>
      </c>
      <c r="AA771" s="11">
        <v>45</v>
      </c>
      <c r="AB771" s="11" t="s">
        <v>769</v>
      </c>
      <c r="AC771" s="11">
        <v>15</v>
      </c>
      <c r="AD771" s="11">
        <v>45</v>
      </c>
      <c r="AE771" s="11"/>
      <c r="AF771" s="18"/>
    </row>
    <row r="772" spans="1:32" ht="34.5" customHeight="1" thickBot="1">
      <c r="A772">
        <v>758</v>
      </c>
      <c r="B772" s="73">
        <v>6</v>
      </c>
      <c r="C772" s="72">
        <v>5</v>
      </c>
      <c r="D772" s="74">
        <v>8</v>
      </c>
      <c r="E772" s="73">
        <v>8</v>
      </c>
      <c r="F772" s="72">
        <v>6</v>
      </c>
      <c r="G772" s="72">
        <v>5</v>
      </c>
      <c r="H772" s="72">
        <v>6</v>
      </c>
      <c r="I772" s="71">
        <v>4</v>
      </c>
      <c r="J772" s="72">
        <v>6</v>
      </c>
      <c r="T772" s="34" t="str">
        <f>IF(COUNTIF(B772:S772,"&gt;0")=18,SUM(B772:S772),"")</f>
        <v/>
      </c>
      <c r="U772" s="100">
        <v>40016</v>
      </c>
      <c r="V772" s="39" t="s">
        <v>508</v>
      </c>
      <c r="W772" s="19">
        <v>9</v>
      </c>
      <c r="X772" s="10" t="s">
        <v>37</v>
      </c>
      <c r="Y772" s="9" t="s">
        <v>14</v>
      </c>
      <c r="Z772" s="9">
        <v>350668</v>
      </c>
      <c r="AA772" s="9">
        <v>33.6</v>
      </c>
      <c r="AB772" s="9" t="s">
        <v>949</v>
      </c>
      <c r="AC772" s="9">
        <v>15</v>
      </c>
      <c r="AD772" s="9">
        <v>33.6</v>
      </c>
      <c r="AE772" s="9"/>
      <c r="AF772" s="20"/>
    </row>
    <row r="773" spans="1:32" ht="34.5" customHeight="1" thickBot="1">
      <c r="A773">
        <v>759</v>
      </c>
      <c r="B773" s="71">
        <v>4</v>
      </c>
      <c r="C773" s="71">
        <v>4</v>
      </c>
      <c r="D773" s="81" t="s">
        <v>0</v>
      </c>
      <c r="E773" s="73">
        <v>8</v>
      </c>
      <c r="F773" s="71">
        <v>5</v>
      </c>
      <c r="G773" s="74">
        <v>7</v>
      </c>
      <c r="H773" s="74">
        <v>9</v>
      </c>
      <c r="I773" s="74">
        <v>7</v>
      </c>
      <c r="J773" s="74">
        <v>8</v>
      </c>
      <c r="T773" s="34" t="str">
        <f>IF(COUNTIF(B773:S773,"&gt;0")=18,SUM(B773:S773),"")</f>
        <v/>
      </c>
      <c r="U773" s="100">
        <v>40016</v>
      </c>
      <c r="V773" s="39" t="s">
        <v>508</v>
      </c>
      <c r="W773" s="17">
        <v>10</v>
      </c>
      <c r="X773" s="12" t="s">
        <v>744</v>
      </c>
      <c r="Y773" s="11" t="s">
        <v>92</v>
      </c>
      <c r="Z773" s="11">
        <v>611623</v>
      </c>
      <c r="AA773" s="11">
        <v>43</v>
      </c>
      <c r="AB773" s="11" t="s">
        <v>769</v>
      </c>
      <c r="AC773" s="11">
        <v>15</v>
      </c>
      <c r="AD773" s="11">
        <v>43</v>
      </c>
      <c r="AE773" s="11"/>
      <c r="AF773" s="18"/>
    </row>
    <row r="774" spans="1:32" ht="34.5" customHeight="1" thickBot="1">
      <c r="A774">
        <v>760</v>
      </c>
      <c r="B774" s="73">
        <v>6</v>
      </c>
      <c r="C774" s="81" t="s">
        <v>0</v>
      </c>
      <c r="D774" s="73">
        <v>7</v>
      </c>
      <c r="E774" s="72">
        <v>7</v>
      </c>
      <c r="F774" s="71">
        <v>5</v>
      </c>
      <c r="G774" s="73">
        <v>6</v>
      </c>
      <c r="H774" s="77">
        <v>3</v>
      </c>
      <c r="I774" s="72">
        <v>5</v>
      </c>
      <c r="J774" s="81" t="s">
        <v>0</v>
      </c>
      <c r="T774" s="34" t="str">
        <f>IF(COUNTIF(B774:S774,"&gt;0")=18,SUM(B774:S774),"")</f>
        <v/>
      </c>
      <c r="U774" s="100">
        <v>40016</v>
      </c>
      <c r="V774" s="39" t="s">
        <v>508</v>
      </c>
      <c r="W774" s="19">
        <v>11</v>
      </c>
      <c r="X774" s="10" t="s">
        <v>950</v>
      </c>
      <c r="Y774" s="9" t="s">
        <v>128</v>
      </c>
      <c r="Z774" s="9">
        <v>540111</v>
      </c>
      <c r="AA774" s="9">
        <v>31.1</v>
      </c>
      <c r="AB774" s="9" t="s">
        <v>107</v>
      </c>
      <c r="AC774" s="9">
        <v>14</v>
      </c>
      <c r="AD774" s="9">
        <v>31.3</v>
      </c>
      <c r="AE774" s="9"/>
      <c r="AF774" s="20"/>
    </row>
    <row r="775" spans="1:32" ht="34.5" customHeight="1" thickBot="1">
      <c r="A775">
        <v>761</v>
      </c>
      <c r="B775" s="72">
        <v>5</v>
      </c>
      <c r="C775" s="73">
        <v>6</v>
      </c>
      <c r="D775" s="74">
        <v>9</v>
      </c>
      <c r="E775" s="74">
        <v>9</v>
      </c>
      <c r="F775" s="73">
        <v>7</v>
      </c>
      <c r="G775" s="72">
        <v>5</v>
      </c>
      <c r="H775" s="72">
        <v>6</v>
      </c>
      <c r="I775" s="71">
        <v>4</v>
      </c>
      <c r="J775" s="74">
        <v>8</v>
      </c>
      <c r="T775" s="34" t="str">
        <f>IF(COUNTIF(B775:S775,"&gt;0")=18,SUM(B775:S775),"")</f>
        <v/>
      </c>
      <c r="U775" s="100">
        <v>40016</v>
      </c>
      <c r="V775" s="39" t="s">
        <v>508</v>
      </c>
      <c r="W775" s="17">
        <v>12</v>
      </c>
      <c r="X775" s="12" t="s">
        <v>951</v>
      </c>
      <c r="Y775" s="11" t="s">
        <v>14</v>
      </c>
      <c r="Z775" s="11">
        <v>350321</v>
      </c>
      <c r="AA775" s="11">
        <v>40</v>
      </c>
      <c r="AB775" s="11" t="s">
        <v>774</v>
      </c>
      <c r="AC775" s="11">
        <v>14</v>
      </c>
      <c r="AD775" s="11">
        <v>40</v>
      </c>
      <c r="AE775" s="11"/>
      <c r="AF775" s="18"/>
    </row>
    <row r="776" spans="1:32" ht="34.5" customHeight="1" thickBot="1">
      <c r="A776">
        <v>762</v>
      </c>
      <c r="B776" s="72">
        <v>5</v>
      </c>
      <c r="C776" s="72">
        <v>5</v>
      </c>
      <c r="D776" s="81" t="s">
        <v>0</v>
      </c>
      <c r="E776" s="72">
        <v>7</v>
      </c>
      <c r="F776" s="73">
        <v>7</v>
      </c>
      <c r="G776" s="71">
        <v>4</v>
      </c>
      <c r="H776" s="72">
        <v>6</v>
      </c>
      <c r="I776" s="71">
        <v>4</v>
      </c>
      <c r="J776" s="71">
        <v>5</v>
      </c>
      <c r="T776" s="34" t="str">
        <f>IF(COUNTIF(B776:S776,"&gt;0")=18,SUM(B776:S776),"")</f>
        <v/>
      </c>
      <c r="U776" s="100">
        <v>40016</v>
      </c>
      <c r="V776" s="39" t="s">
        <v>508</v>
      </c>
      <c r="W776" s="19">
        <v>13</v>
      </c>
      <c r="X776" s="10" t="s">
        <v>66</v>
      </c>
      <c r="Y776" s="9" t="s">
        <v>14</v>
      </c>
      <c r="Z776" s="9">
        <v>350435</v>
      </c>
      <c r="AA776" s="9">
        <v>24.5</v>
      </c>
      <c r="AB776" s="9" t="s">
        <v>227</v>
      </c>
      <c r="AC776" s="9">
        <v>13</v>
      </c>
      <c r="AD776" s="9">
        <v>24.6</v>
      </c>
      <c r="AE776" s="9"/>
      <c r="AF776" s="20"/>
    </row>
    <row r="777" spans="1:32" ht="34.5" customHeight="1" thickBot="1">
      <c r="A777">
        <v>763</v>
      </c>
      <c r="B777" s="71">
        <v>4</v>
      </c>
      <c r="C777" s="73">
        <v>6</v>
      </c>
      <c r="D777" s="74">
        <v>8</v>
      </c>
      <c r="E777" s="81" t="s">
        <v>0</v>
      </c>
      <c r="F777" s="81" t="s">
        <v>0</v>
      </c>
      <c r="G777" s="73">
        <v>6</v>
      </c>
      <c r="H777" s="74">
        <v>8</v>
      </c>
      <c r="I777" s="73">
        <v>6</v>
      </c>
      <c r="J777" s="73">
        <v>7</v>
      </c>
      <c r="T777" s="34" t="str">
        <f>IF(COUNTIF(B777:S777,"&gt;0")=18,SUM(B777:S777),"")</f>
        <v/>
      </c>
      <c r="U777" s="100">
        <v>40016</v>
      </c>
      <c r="V777" s="39" t="s">
        <v>508</v>
      </c>
      <c r="W777" s="17">
        <v>14</v>
      </c>
      <c r="X777" s="12" t="s">
        <v>158</v>
      </c>
      <c r="Y777" s="11" t="s">
        <v>14</v>
      </c>
      <c r="Z777" s="11">
        <v>350301</v>
      </c>
      <c r="AA777" s="11">
        <v>46</v>
      </c>
      <c r="AB777" s="11" t="s">
        <v>343</v>
      </c>
      <c r="AC777" s="11">
        <v>12</v>
      </c>
      <c r="AD777" s="11">
        <v>46</v>
      </c>
      <c r="AE777" s="11"/>
      <c r="AF777" s="18"/>
    </row>
    <row r="778" spans="1:32" ht="34.5" customHeight="1" thickBot="1">
      <c r="A778">
        <v>764</v>
      </c>
      <c r="B778" s="72">
        <v>5</v>
      </c>
      <c r="C778" s="81" t="s">
        <v>0</v>
      </c>
      <c r="D778" s="74">
        <v>8</v>
      </c>
      <c r="E778" s="73">
        <v>8</v>
      </c>
      <c r="F778" s="71">
        <v>5</v>
      </c>
      <c r="G778" s="74">
        <v>7</v>
      </c>
      <c r="H778" s="72">
        <v>6</v>
      </c>
      <c r="I778" s="73">
        <v>6</v>
      </c>
      <c r="J778" s="73">
        <v>7</v>
      </c>
      <c r="T778" s="34" t="str">
        <f>IF(COUNTIF(B778:S778,"&gt;0")=18,SUM(B778:S778),"")</f>
        <v/>
      </c>
      <c r="U778" s="100">
        <v>40016</v>
      </c>
      <c r="V778" s="39" t="s">
        <v>508</v>
      </c>
      <c r="W778" s="62">
        <v>15</v>
      </c>
      <c r="X778" s="21" t="s">
        <v>148</v>
      </c>
      <c r="Y778" s="22" t="s">
        <v>14</v>
      </c>
      <c r="Z778" s="22">
        <v>350611</v>
      </c>
      <c r="AA778" s="22">
        <v>35.299999999999997</v>
      </c>
      <c r="AB778" s="22" t="s">
        <v>777</v>
      </c>
      <c r="AC778" s="22">
        <v>11</v>
      </c>
      <c r="AD778" s="22">
        <v>35.5</v>
      </c>
      <c r="AE778" s="22"/>
      <c r="AF778" s="23"/>
    </row>
    <row r="779" spans="1:32" ht="34.5" customHeight="1" thickBot="1">
      <c r="A779">
        <v>765</v>
      </c>
      <c r="B779" s="73">
        <v>6</v>
      </c>
      <c r="C779" s="73">
        <v>6</v>
      </c>
      <c r="D779" s="73">
        <v>7</v>
      </c>
      <c r="E779" s="74">
        <v>10</v>
      </c>
      <c r="F779" s="72">
        <v>6</v>
      </c>
      <c r="G779" s="71">
        <v>4</v>
      </c>
      <c r="H779" s="72">
        <v>6</v>
      </c>
      <c r="I779" s="73">
        <v>6</v>
      </c>
      <c r="J779" s="71">
        <v>5</v>
      </c>
      <c r="K779" s="73">
        <v>6</v>
      </c>
      <c r="L779" s="72">
        <v>5</v>
      </c>
      <c r="M779" s="72">
        <v>6</v>
      </c>
      <c r="N779" s="75">
        <v>5</v>
      </c>
      <c r="O779" s="71">
        <v>5</v>
      </c>
      <c r="P779" s="72">
        <v>5</v>
      </c>
      <c r="Q779" s="75">
        <v>4</v>
      </c>
      <c r="R779" s="72">
        <v>5</v>
      </c>
      <c r="S779" s="71">
        <v>5</v>
      </c>
      <c r="T779" s="34">
        <f>IF(COUNTIF(B779:S779,"&gt;0")=18,SUM(B779:S779),"")</f>
        <v>102</v>
      </c>
      <c r="U779" s="100">
        <v>40019</v>
      </c>
      <c r="V779" s="39" t="s">
        <v>952</v>
      </c>
      <c r="W779" s="13">
        <v>1</v>
      </c>
      <c r="X779" s="14" t="s">
        <v>953</v>
      </c>
      <c r="Y779" s="15" t="s">
        <v>954</v>
      </c>
      <c r="Z779" s="15">
        <v>320422</v>
      </c>
      <c r="AA779" s="15">
        <v>54</v>
      </c>
      <c r="AB779" s="15" t="s">
        <v>955</v>
      </c>
      <c r="AC779" s="15">
        <v>57</v>
      </c>
      <c r="AD779" s="15">
        <v>34.5</v>
      </c>
      <c r="AE779" s="15"/>
      <c r="AF779" s="16"/>
    </row>
    <row r="780" spans="1:32" ht="34.5" customHeight="1" thickBot="1">
      <c r="A780">
        <v>766</v>
      </c>
      <c r="B780" s="71">
        <v>4</v>
      </c>
      <c r="C780" s="72">
        <v>5</v>
      </c>
      <c r="D780" s="74">
        <v>8</v>
      </c>
      <c r="E780" s="72">
        <v>7</v>
      </c>
      <c r="F780" s="73">
        <v>7</v>
      </c>
      <c r="G780" s="72">
        <v>5</v>
      </c>
      <c r="H780" s="71">
        <v>5</v>
      </c>
      <c r="I780" s="71">
        <v>4</v>
      </c>
      <c r="J780" s="71">
        <v>5</v>
      </c>
      <c r="K780" s="72">
        <v>5</v>
      </c>
      <c r="L780" s="73">
        <v>6</v>
      </c>
      <c r="M780" s="78" t="s">
        <v>0</v>
      </c>
      <c r="N780" s="72">
        <v>7</v>
      </c>
      <c r="O780" s="73">
        <v>7</v>
      </c>
      <c r="P780" s="72">
        <v>5</v>
      </c>
      <c r="Q780" s="71">
        <v>5</v>
      </c>
      <c r="R780" s="71">
        <v>4</v>
      </c>
      <c r="S780" s="75">
        <v>4</v>
      </c>
      <c r="T780" s="34" t="str">
        <f>IF(COUNTIF(B780:S780,"&gt;0")=18,SUM(B780:S780),"")</f>
        <v/>
      </c>
      <c r="U780" s="100">
        <v>40019</v>
      </c>
      <c r="V780" s="39" t="s">
        <v>952</v>
      </c>
      <c r="W780" s="17">
        <v>2</v>
      </c>
      <c r="X780" s="12" t="s">
        <v>956</v>
      </c>
      <c r="Y780" s="11" t="s">
        <v>366</v>
      </c>
      <c r="Z780" s="11">
        <v>940943</v>
      </c>
      <c r="AA780" s="11">
        <v>51</v>
      </c>
      <c r="AB780" s="11" t="s">
        <v>957</v>
      </c>
      <c r="AC780" s="11">
        <v>54</v>
      </c>
      <c r="AD780" s="11">
        <v>34.5</v>
      </c>
      <c r="AE780" s="11"/>
      <c r="AF780" s="18"/>
    </row>
    <row r="781" spans="1:32" ht="34.5" customHeight="1" thickBot="1">
      <c r="A781">
        <v>767</v>
      </c>
      <c r="B781" s="74">
        <v>7</v>
      </c>
      <c r="C781" s="71">
        <v>4</v>
      </c>
      <c r="D781" s="74">
        <v>10</v>
      </c>
      <c r="E781" s="73">
        <v>8</v>
      </c>
      <c r="F781" s="71">
        <v>5</v>
      </c>
      <c r="G781" s="71">
        <v>4</v>
      </c>
      <c r="H781" s="71">
        <v>5</v>
      </c>
      <c r="I781" s="74">
        <v>9</v>
      </c>
      <c r="J781" s="72">
        <v>6</v>
      </c>
      <c r="K781" s="71">
        <v>4</v>
      </c>
      <c r="L781" s="72">
        <v>5</v>
      </c>
      <c r="M781" s="78" t="s">
        <v>0</v>
      </c>
      <c r="N781" s="73">
        <v>8</v>
      </c>
      <c r="O781" s="75">
        <v>4</v>
      </c>
      <c r="P781" s="71">
        <v>4</v>
      </c>
      <c r="Q781" s="75">
        <v>4</v>
      </c>
      <c r="R781" s="72">
        <v>5</v>
      </c>
      <c r="S781" s="72">
        <v>6</v>
      </c>
      <c r="T781" s="34" t="str">
        <f>IF(COUNTIF(B781:S781,"&gt;0")=18,SUM(B781:S781),"")</f>
        <v/>
      </c>
      <c r="U781" s="100">
        <v>40019</v>
      </c>
      <c r="V781" s="39" t="s">
        <v>952</v>
      </c>
      <c r="W781" s="19">
        <v>3</v>
      </c>
      <c r="X781" s="10" t="s">
        <v>958</v>
      </c>
      <c r="Y781" s="9" t="s">
        <v>248</v>
      </c>
      <c r="Z781" s="9">
        <v>710339</v>
      </c>
      <c r="AA781" s="9">
        <v>48</v>
      </c>
      <c r="AB781" s="9" t="s">
        <v>815</v>
      </c>
      <c r="AC781" s="9">
        <v>48</v>
      </c>
      <c r="AD781" s="9">
        <v>36</v>
      </c>
      <c r="AE781" s="9"/>
      <c r="AF781" s="20"/>
    </row>
    <row r="782" spans="1:32" ht="34.5" customHeight="1" thickBot="1">
      <c r="A782">
        <v>768</v>
      </c>
      <c r="B782" s="72">
        <v>5</v>
      </c>
      <c r="C782" s="72">
        <v>5</v>
      </c>
      <c r="D782" s="74">
        <v>8</v>
      </c>
      <c r="E782" s="74">
        <v>9</v>
      </c>
      <c r="F782" s="73">
        <v>7</v>
      </c>
      <c r="G782" s="75">
        <v>3</v>
      </c>
      <c r="H782" s="74">
        <v>9</v>
      </c>
      <c r="I782" s="74">
        <v>8</v>
      </c>
      <c r="J782" s="71">
        <v>5</v>
      </c>
      <c r="K782" s="71">
        <v>4</v>
      </c>
      <c r="L782" s="72">
        <v>5</v>
      </c>
      <c r="M782" s="74">
        <v>10</v>
      </c>
      <c r="N782" s="74">
        <v>9</v>
      </c>
      <c r="O782" s="75">
        <v>4</v>
      </c>
      <c r="P782" s="72">
        <v>5</v>
      </c>
      <c r="Q782" s="71">
        <v>5</v>
      </c>
      <c r="R782" s="71">
        <v>4</v>
      </c>
      <c r="S782" s="73">
        <v>7</v>
      </c>
      <c r="T782" s="34">
        <f>IF(COUNTIF(B782:S782,"&gt;0")=18,SUM(B782:S782),"")</f>
        <v>112</v>
      </c>
      <c r="U782" s="100">
        <v>40019</v>
      </c>
      <c r="V782" s="39" t="s">
        <v>952</v>
      </c>
      <c r="W782" s="17">
        <v>4</v>
      </c>
      <c r="X782" s="12" t="s">
        <v>959</v>
      </c>
      <c r="Y782" s="11" t="s">
        <v>366</v>
      </c>
      <c r="Z782" s="11">
        <v>941000</v>
      </c>
      <c r="AA782" s="11">
        <v>54</v>
      </c>
      <c r="AB782" s="11" t="s">
        <v>960</v>
      </c>
      <c r="AC782" s="11">
        <v>48</v>
      </c>
      <c r="AD782" s="11">
        <v>42</v>
      </c>
      <c r="AE782" s="11"/>
      <c r="AF782" s="18"/>
    </row>
    <row r="783" spans="1:32" ht="34.5" customHeight="1" thickBot="1">
      <c r="A783">
        <v>769</v>
      </c>
      <c r="B783" s="71">
        <v>4</v>
      </c>
      <c r="C783" s="71">
        <v>4</v>
      </c>
      <c r="D783" s="74">
        <v>8</v>
      </c>
      <c r="E783" s="74">
        <v>9</v>
      </c>
      <c r="F783" s="74">
        <v>8</v>
      </c>
      <c r="G783" s="75">
        <v>3</v>
      </c>
      <c r="H783" s="71">
        <v>5</v>
      </c>
      <c r="I783" s="73">
        <v>6</v>
      </c>
      <c r="J783" s="72">
        <v>6</v>
      </c>
      <c r="K783" s="78" t="s">
        <v>0</v>
      </c>
      <c r="L783" s="71">
        <v>4</v>
      </c>
      <c r="M783" s="73">
        <v>7</v>
      </c>
      <c r="N783" s="73">
        <v>8</v>
      </c>
      <c r="O783" s="71">
        <v>5</v>
      </c>
      <c r="P783" s="73">
        <v>6</v>
      </c>
      <c r="Q783" s="71">
        <v>5</v>
      </c>
      <c r="R783" s="71">
        <v>4</v>
      </c>
      <c r="S783" s="75">
        <v>4</v>
      </c>
      <c r="T783" s="34" t="str">
        <f>IF(COUNTIF(B783:S783,"&gt;0")=18,SUM(B783:S783),"")</f>
        <v/>
      </c>
      <c r="U783" s="100">
        <v>40019</v>
      </c>
      <c r="V783" s="39" t="s">
        <v>952</v>
      </c>
      <c r="W783" s="19">
        <v>5</v>
      </c>
      <c r="X783" s="10" t="s">
        <v>961</v>
      </c>
      <c r="Y783" s="9" t="s">
        <v>962</v>
      </c>
      <c r="Z783" s="9">
        <v>1310155</v>
      </c>
      <c r="AA783" s="9">
        <v>44</v>
      </c>
      <c r="AB783" s="9" t="s">
        <v>963</v>
      </c>
      <c r="AC783" s="9">
        <v>46</v>
      </c>
      <c r="AD783" s="9">
        <v>35</v>
      </c>
      <c r="AE783" s="9"/>
      <c r="AF783" s="20"/>
    </row>
    <row r="784" spans="1:32" ht="34.5" customHeight="1" thickBot="1">
      <c r="A784">
        <v>770</v>
      </c>
      <c r="B784" s="72">
        <v>5</v>
      </c>
      <c r="C784" s="72">
        <v>5</v>
      </c>
      <c r="D784" s="74">
        <v>9</v>
      </c>
      <c r="E784" s="74">
        <v>9</v>
      </c>
      <c r="F784" s="71">
        <v>5</v>
      </c>
      <c r="G784" s="72">
        <v>5</v>
      </c>
      <c r="H784" s="72">
        <v>6</v>
      </c>
      <c r="I784" s="72">
        <v>5</v>
      </c>
      <c r="J784" s="73">
        <v>7</v>
      </c>
      <c r="K784" s="72">
        <v>5</v>
      </c>
      <c r="L784" s="72">
        <v>5</v>
      </c>
      <c r="M784" s="74">
        <v>9</v>
      </c>
      <c r="N784" s="73">
        <v>8</v>
      </c>
      <c r="O784" s="71">
        <v>5</v>
      </c>
      <c r="P784" s="73">
        <v>6</v>
      </c>
      <c r="Q784" s="73">
        <v>7</v>
      </c>
      <c r="R784" s="73">
        <v>6</v>
      </c>
      <c r="S784" s="72">
        <v>6</v>
      </c>
      <c r="T784" s="34">
        <f>IF(COUNTIF(B784:S784,"&gt;0")=18,SUM(B784:S784),"")</f>
        <v>113</v>
      </c>
      <c r="U784" s="100">
        <v>40019</v>
      </c>
      <c r="V784" s="39" t="s">
        <v>952</v>
      </c>
      <c r="W784" s="17">
        <v>6</v>
      </c>
      <c r="X784" s="12" t="s">
        <v>964</v>
      </c>
      <c r="Y784" s="11" t="s">
        <v>276</v>
      </c>
      <c r="Z784" s="11">
        <v>783237</v>
      </c>
      <c r="AA784" s="11">
        <v>54</v>
      </c>
      <c r="AB784" s="11" t="s">
        <v>965</v>
      </c>
      <c r="AC784" s="11">
        <v>46</v>
      </c>
      <c r="AD784" s="11">
        <v>44</v>
      </c>
      <c r="AE784" s="11"/>
      <c r="AF784" s="18"/>
    </row>
    <row r="785" spans="1:32" ht="34.5" customHeight="1" thickBot="1">
      <c r="A785">
        <v>771</v>
      </c>
      <c r="B785" s="75">
        <v>3</v>
      </c>
      <c r="C785" s="72">
        <v>5</v>
      </c>
      <c r="D785" s="73">
        <v>7</v>
      </c>
      <c r="E785" s="74">
        <v>9</v>
      </c>
      <c r="F785" s="71">
        <v>5</v>
      </c>
      <c r="G785" s="74">
        <v>7</v>
      </c>
      <c r="H785" s="74">
        <v>8</v>
      </c>
      <c r="I785" s="72">
        <v>5</v>
      </c>
      <c r="J785" s="72">
        <v>6</v>
      </c>
      <c r="K785" s="71">
        <v>4</v>
      </c>
      <c r="L785" s="75">
        <v>3</v>
      </c>
      <c r="M785" s="74">
        <v>10</v>
      </c>
      <c r="N785" s="78" t="s">
        <v>0</v>
      </c>
      <c r="O785" s="71">
        <v>5</v>
      </c>
      <c r="P785" s="74">
        <v>8</v>
      </c>
      <c r="Q785" s="72">
        <v>6</v>
      </c>
      <c r="R785" s="71">
        <v>4</v>
      </c>
      <c r="S785" s="74">
        <v>9</v>
      </c>
      <c r="T785" s="34" t="str">
        <f>IF(COUNTIF(B785:S785,"&gt;0")=18,SUM(B785:S785),"")</f>
        <v/>
      </c>
      <c r="U785" s="100">
        <v>40019</v>
      </c>
      <c r="V785" s="39" t="s">
        <v>952</v>
      </c>
      <c r="W785" s="19">
        <v>7</v>
      </c>
      <c r="X785" s="10" t="s">
        <v>966</v>
      </c>
      <c r="Y785" s="9" t="s">
        <v>539</v>
      </c>
      <c r="Z785" s="9">
        <v>16669</v>
      </c>
      <c r="AA785" s="9">
        <v>54</v>
      </c>
      <c r="AB785" s="9" t="s">
        <v>554</v>
      </c>
      <c r="AC785" s="9">
        <v>45</v>
      </c>
      <c r="AD785" s="9">
        <v>45</v>
      </c>
      <c r="AE785" s="9"/>
      <c r="AF785" s="20"/>
    </row>
    <row r="786" spans="1:32" ht="34.5" customHeight="1" thickBot="1">
      <c r="A786">
        <v>772</v>
      </c>
      <c r="B786" s="72">
        <v>5</v>
      </c>
      <c r="C786" s="73">
        <v>6</v>
      </c>
      <c r="D786" s="74">
        <v>12</v>
      </c>
      <c r="E786" s="72">
        <v>7</v>
      </c>
      <c r="F786" s="71">
        <v>5</v>
      </c>
      <c r="G786" s="73">
        <v>6</v>
      </c>
      <c r="H786" s="74">
        <v>8</v>
      </c>
      <c r="I786" s="72">
        <v>5</v>
      </c>
      <c r="J786" s="73">
        <v>7</v>
      </c>
      <c r="K786" s="71">
        <v>4</v>
      </c>
      <c r="L786" s="74">
        <v>7</v>
      </c>
      <c r="M786" s="74">
        <v>8</v>
      </c>
      <c r="N786" s="74">
        <v>10</v>
      </c>
      <c r="O786" s="72">
        <v>6</v>
      </c>
      <c r="P786" s="74">
        <v>7</v>
      </c>
      <c r="Q786" s="72">
        <v>6</v>
      </c>
      <c r="R786" s="71">
        <v>4</v>
      </c>
      <c r="S786" s="71">
        <v>5</v>
      </c>
      <c r="T786" s="34">
        <f>IF(COUNTIF(B786:S786,"&gt;0")=18,SUM(B786:S786),"")</f>
        <v>118</v>
      </c>
      <c r="U786" s="100">
        <v>40019</v>
      </c>
      <c r="V786" s="39" t="s">
        <v>952</v>
      </c>
      <c r="W786" s="17">
        <v>8</v>
      </c>
      <c r="X786" s="12" t="s">
        <v>967</v>
      </c>
      <c r="Y786" s="11" t="s">
        <v>539</v>
      </c>
      <c r="Z786" s="11">
        <v>16615</v>
      </c>
      <c r="AA786" s="11">
        <v>54</v>
      </c>
      <c r="AB786" s="11" t="s">
        <v>968</v>
      </c>
      <c r="AC786" s="11">
        <v>44</v>
      </c>
      <c r="AD786" s="11">
        <v>46</v>
      </c>
      <c r="AE786" s="11"/>
      <c r="AF786" s="18"/>
    </row>
    <row r="787" spans="1:32" ht="34.5" customHeight="1" thickBot="1">
      <c r="A787">
        <v>773</v>
      </c>
      <c r="B787" s="71">
        <v>4</v>
      </c>
      <c r="C787" s="71">
        <v>4</v>
      </c>
      <c r="D787" s="74">
        <v>10</v>
      </c>
      <c r="E787" s="73">
        <v>8</v>
      </c>
      <c r="F787" s="71">
        <v>5</v>
      </c>
      <c r="G787" s="75">
        <v>3</v>
      </c>
      <c r="H787" s="71">
        <v>5</v>
      </c>
      <c r="I787" s="74">
        <v>9</v>
      </c>
      <c r="J787" s="74">
        <v>8</v>
      </c>
      <c r="K787" s="75">
        <v>3</v>
      </c>
      <c r="L787" s="72">
        <v>5</v>
      </c>
      <c r="M787" s="72">
        <v>6</v>
      </c>
      <c r="N787" s="74">
        <v>9</v>
      </c>
      <c r="O787" s="75">
        <v>4</v>
      </c>
      <c r="P787" s="71">
        <v>4</v>
      </c>
      <c r="Q787" s="75">
        <v>4</v>
      </c>
      <c r="R787" s="72">
        <v>5</v>
      </c>
      <c r="S787" s="73">
        <v>7</v>
      </c>
      <c r="T787" s="34">
        <f>IF(COUNTIF(B787:S787,"&gt;0")=18,SUM(B787:S787),"")</f>
        <v>103</v>
      </c>
      <c r="U787" s="100">
        <v>40019</v>
      </c>
      <c r="V787" s="39" t="s">
        <v>952</v>
      </c>
      <c r="W787" s="19">
        <v>9</v>
      </c>
      <c r="X787" s="10" t="s">
        <v>969</v>
      </c>
      <c r="Y787" s="9" t="s">
        <v>366</v>
      </c>
      <c r="Z787" s="9">
        <v>940626</v>
      </c>
      <c r="AA787" s="9">
        <v>37</v>
      </c>
      <c r="AB787" s="9" t="s">
        <v>970</v>
      </c>
      <c r="AC787" s="9">
        <v>43</v>
      </c>
      <c r="AD787" s="9">
        <v>33</v>
      </c>
      <c r="AE787" s="9"/>
      <c r="AF787" s="20"/>
    </row>
    <row r="788" spans="1:32" ht="34.5" customHeight="1" thickBot="1">
      <c r="A788">
        <v>774</v>
      </c>
      <c r="B788" s="73">
        <v>6</v>
      </c>
      <c r="C788" s="73">
        <v>6</v>
      </c>
      <c r="D788" s="74">
        <v>9</v>
      </c>
      <c r="E788" s="74">
        <v>10</v>
      </c>
      <c r="F788" s="74">
        <v>8</v>
      </c>
      <c r="G788" s="73">
        <v>6</v>
      </c>
      <c r="H788" s="73">
        <v>7</v>
      </c>
      <c r="I788" s="74">
        <v>7</v>
      </c>
      <c r="J788" s="73">
        <v>7</v>
      </c>
      <c r="K788" s="72">
        <v>5</v>
      </c>
      <c r="L788" s="72">
        <v>5</v>
      </c>
      <c r="M788" s="74">
        <v>10</v>
      </c>
      <c r="N788" s="71">
        <v>6</v>
      </c>
      <c r="O788" s="72">
        <v>6</v>
      </c>
      <c r="P788" s="72">
        <v>5</v>
      </c>
      <c r="Q788" s="71">
        <v>5</v>
      </c>
      <c r="R788" s="71">
        <v>4</v>
      </c>
      <c r="S788" s="72">
        <v>6</v>
      </c>
      <c r="T788" s="34">
        <f>IF(COUNTIF(B788:S788,"&gt;0")=18,SUM(B788:S788),"")</f>
        <v>118</v>
      </c>
      <c r="U788" s="100">
        <v>40019</v>
      </c>
      <c r="V788" s="39" t="s">
        <v>952</v>
      </c>
      <c r="W788" s="17">
        <v>10</v>
      </c>
      <c r="X788" s="12" t="s">
        <v>971</v>
      </c>
      <c r="Y788" s="11" t="s">
        <v>972</v>
      </c>
      <c r="Z788" s="11">
        <v>550713</v>
      </c>
      <c r="AA788" s="11">
        <v>54</v>
      </c>
      <c r="AB788" s="11" t="s">
        <v>623</v>
      </c>
      <c r="AC788" s="11">
        <v>42</v>
      </c>
      <c r="AD788" s="11">
        <v>48</v>
      </c>
      <c r="AE788" s="11"/>
      <c r="AF788" s="18"/>
    </row>
    <row r="789" spans="1:32" ht="34.5" customHeight="1" thickBot="1">
      <c r="A789">
        <v>775</v>
      </c>
      <c r="B789" s="71">
        <v>4</v>
      </c>
      <c r="C789" s="72">
        <v>5</v>
      </c>
      <c r="D789" s="74">
        <v>8</v>
      </c>
      <c r="E789" s="72">
        <v>7</v>
      </c>
      <c r="F789" s="73">
        <v>7</v>
      </c>
      <c r="G789" s="72">
        <v>5</v>
      </c>
      <c r="H789" s="72">
        <v>6</v>
      </c>
      <c r="I789" s="72">
        <v>5</v>
      </c>
      <c r="J789" s="73">
        <v>7</v>
      </c>
      <c r="K789" s="71">
        <v>4</v>
      </c>
      <c r="L789" s="72">
        <v>5</v>
      </c>
      <c r="M789" s="73">
        <v>7</v>
      </c>
      <c r="N789" s="73">
        <v>8</v>
      </c>
      <c r="O789" s="75">
        <v>4</v>
      </c>
      <c r="P789" s="72">
        <v>5</v>
      </c>
      <c r="Q789" s="71">
        <v>5</v>
      </c>
      <c r="R789" s="73">
        <v>6</v>
      </c>
      <c r="S789" s="71">
        <v>5</v>
      </c>
      <c r="T789" s="34">
        <f>IF(COUNTIF(B789:S789,"&gt;0")=18,SUM(B789:S789),"")</f>
        <v>103</v>
      </c>
      <c r="U789" s="100">
        <v>40019</v>
      </c>
      <c r="V789" s="39" t="s">
        <v>952</v>
      </c>
      <c r="W789" s="19">
        <v>11</v>
      </c>
      <c r="X789" s="10" t="s">
        <v>973</v>
      </c>
      <c r="Y789" s="9" t="s">
        <v>974</v>
      </c>
      <c r="Z789" s="9">
        <v>570511</v>
      </c>
      <c r="AA789" s="9">
        <v>40</v>
      </c>
      <c r="AB789" s="9" t="s">
        <v>975</v>
      </c>
      <c r="AC789" s="9">
        <v>42</v>
      </c>
      <c r="AD789" s="9">
        <v>35</v>
      </c>
      <c r="AE789" s="9"/>
      <c r="AF789" s="20"/>
    </row>
    <row r="790" spans="1:32" ht="34.5" customHeight="1" thickBot="1">
      <c r="A790">
        <v>776</v>
      </c>
      <c r="B790" s="73">
        <v>6</v>
      </c>
      <c r="C790" s="81" t="s">
        <v>0</v>
      </c>
      <c r="D790" s="73">
        <v>7</v>
      </c>
      <c r="E790" s="72">
        <v>7</v>
      </c>
      <c r="F790" s="71">
        <v>5</v>
      </c>
      <c r="G790" s="74">
        <v>9</v>
      </c>
      <c r="H790" s="74">
        <v>8</v>
      </c>
      <c r="I790" s="71">
        <v>4</v>
      </c>
      <c r="J790" s="71">
        <v>5</v>
      </c>
      <c r="K790" s="74">
        <v>7</v>
      </c>
      <c r="L790" s="73">
        <v>6</v>
      </c>
      <c r="M790" s="74">
        <v>8</v>
      </c>
      <c r="N790" s="74">
        <v>9</v>
      </c>
      <c r="O790" s="72">
        <v>6</v>
      </c>
      <c r="P790" s="72">
        <v>5</v>
      </c>
      <c r="Q790" s="73">
        <v>7</v>
      </c>
      <c r="R790" s="72">
        <v>5</v>
      </c>
      <c r="S790" s="71">
        <v>5</v>
      </c>
      <c r="T790" s="34" t="str">
        <f>IF(COUNTIF(B790:S790,"&gt;0")=18,SUM(B790:S790),"")</f>
        <v/>
      </c>
      <c r="U790" s="100">
        <v>40019</v>
      </c>
      <c r="V790" s="39" t="s">
        <v>952</v>
      </c>
      <c r="W790" s="17">
        <v>12</v>
      </c>
      <c r="X790" s="12" t="s">
        <v>976</v>
      </c>
      <c r="Y790" s="11" t="s">
        <v>14</v>
      </c>
      <c r="Z790" s="11">
        <v>350599</v>
      </c>
      <c r="AA790" s="11">
        <v>54</v>
      </c>
      <c r="AB790" s="11" t="s">
        <v>977</v>
      </c>
      <c r="AC790" s="11">
        <v>42</v>
      </c>
      <c r="AD790" s="11">
        <v>48</v>
      </c>
      <c r="AE790" s="11"/>
      <c r="AF790" s="18"/>
    </row>
    <row r="791" spans="1:32" ht="34.5" customHeight="1" thickBot="1">
      <c r="A791">
        <v>777</v>
      </c>
      <c r="B791" s="71">
        <v>4</v>
      </c>
      <c r="C791" s="72">
        <v>5</v>
      </c>
      <c r="D791" s="74">
        <v>9</v>
      </c>
      <c r="E791" s="71">
        <v>6</v>
      </c>
      <c r="F791" s="73">
        <v>7</v>
      </c>
      <c r="G791" s="71">
        <v>4</v>
      </c>
      <c r="H791" s="73">
        <v>7</v>
      </c>
      <c r="I791" s="71">
        <v>4</v>
      </c>
      <c r="J791" s="71">
        <v>5</v>
      </c>
      <c r="K791" s="71">
        <v>4</v>
      </c>
      <c r="L791" s="71">
        <v>4</v>
      </c>
      <c r="M791" s="73">
        <v>7</v>
      </c>
      <c r="N791" s="74">
        <v>9</v>
      </c>
      <c r="O791" s="75">
        <v>4</v>
      </c>
      <c r="P791" s="72">
        <v>5</v>
      </c>
      <c r="Q791" s="72">
        <v>6</v>
      </c>
      <c r="R791" s="72">
        <v>5</v>
      </c>
      <c r="S791" s="73">
        <v>7</v>
      </c>
      <c r="T791" s="34">
        <f>IF(COUNTIF(B791:S791,"&gt;0")=18,SUM(B791:S791),"")</f>
        <v>102</v>
      </c>
      <c r="U791" s="100">
        <v>40019</v>
      </c>
      <c r="V791" s="39" t="s">
        <v>952</v>
      </c>
      <c r="W791" s="19">
        <v>13</v>
      </c>
      <c r="X791" s="10" t="s">
        <v>978</v>
      </c>
      <c r="Y791" s="9" t="s">
        <v>276</v>
      </c>
      <c r="Z791" s="9">
        <v>782548</v>
      </c>
      <c r="AA791" s="9">
        <v>37</v>
      </c>
      <c r="AB791" s="9" t="s">
        <v>979</v>
      </c>
      <c r="AC791" s="9">
        <v>41</v>
      </c>
      <c r="AD791" s="9">
        <v>34</v>
      </c>
      <c r="AE791" s="9"/>
      <c r="AF791" s="20"/>
    </row>
    <row r="792" spans="1:32" ht="34.5" customHeight="1" thickBot="1">
      <c r="A792">
        <v>778</v>
      </c>
      <c r="B792" s="75">
        <v>3</v>
      </c>
      <c r="C792" s="72">
        <v>5</v>
      </c>
      <c r="D792" s="73">
        <v>7</v>
      </c>
      <c r="E792" s="71">
        <v>6</v>
      </c>
      <c r="F792" s="72">
        <v>6</v>
      </c>
      <c r="G792" s="72">
        <v>5</v>
      </c>
      <c r="H792" s="72">
        <v>6</v>
      </c>
      <c r="I792" s="71">
        <v>4</v>
      </c>
      <c r="J792" s="75">
        <v>4</v>
      </c>
      <c r="K792" s="75">
        <v>3</v>
      </c>
      <c r="L792" s="71">
        <v>4</v>
      </c>
      <c r="M792" s="73">
        <v>7</v>
      </c>
      <c r="N792" s="75">
        <v>5</v>
      </c>
      <c r="O792" s="75">
        <v>4</v>
      </c>
      <c r="P792" s="71">
        <v>4</v>
      </c>
      <c r="Q792" s="75">
        <v>4</v>
      </c>
      <c r="R792" s="71">
        <v>4</v>
      </c>
      <c r="S792" s="71">
        <v>5</v>
      </c>
      <c r="T792" s="34">
        <f>IF(COUNTIF(B792:S792,"&gt;0")=18,SUM(B792:S792),"")</f>
        <v>86</v>
      </c>
      <c r="U792" s="100">
        <v>40019</v>
      </c>
      <c r="V792" s="39" t="s">
        <v>952</v>
      </c>
      <c r="W792" s="17">
        <v>14</v>
      </c>
      <c r="X792" s="12" t="s">
        <v>980</v>
      </c>
      <c r="Y792" s="11" t="s">
        <v>276</v>
      </c>
      <c r="Z792" s="11">
        <v>782997</v>
      </c>
      <c r="AA792" s="11">
        <v>22.1</v>
      </c>
      <c r="AB792" s="11" t="s">
        <v>981</v>
      </c>
      <c r="AC792" s="11">
        <v>40</v>
      </c>
      <c r="AD792" s="11">
        <v>20.5</v>
      </c>
      <c r="AE792" s="11"/>
      <c r="AF792" s="18"/>
    </row>
    <row r="793" spans="1:32" ht="34.5" customHeight="1" thickBot="1">
      <c r="A793">
        <v>779</v>
      </c>
      <c r="B793" s="71">
        <v>4</v>
      </c>
      <c r="C793" s="74">
        <v>7</v>
      </c>
      <c r="D793" s="73">
        <v>7</v>
      </c>
      <c r="E793" s="73">
        <v>8</v>
      </c>
      <c r="F793" s="71">
        <v>5</v>
      </c>
      <c r="G793" s="73">
        <v>6</v>
      </c>
      <c r="H793" s="71">
        <v>5</v>
      </c>
      <c r="I793" s="74">
        <v>7</v>
      </c>
      <c r="J793" s="72">
        <v>6</v>
      </c>
      <c r="K793" s="73">
        <v>6</v>
      </c>
      <c r="L793" s="71">
        <v>4</v>
      </c>
      <c r="M793" s="73">
        <v>7</v>
      </c>
      <c r="N793" s="75">
        <v>5</v>
      </c>
      <c r="O793" s="77">
        <v>3</v>
      </c>
      <c r="P793" s="71">
        <v>4</v>
      </c>
      <c r="Q793" s="74">
        <v>8</v>
      </c>
      <c r="R793" s="72">
        <v>5</v>
      </c>
      <c r="S793" s="71">
        <v>5</v>
      </c>
      <c r="T793" s="34">
        <f>IF(COUNTIF(B793:S793,"&gt;0")=18,SUM(B793:S793),"")</f>
        <v>102</v>
      </c>
      <c r="U793" s="100">
        <v>40019</v>
      </c>
      <c r="V793" s="39" t="s">
        <v>952</v>
      </c>
      <c r="W793" s="19">
        <v>15</v>
      </c>
      <c r="X793" s="10" t="s">
        <v>982</v>
      </c>
      <c r="Y793" s="9" t="s">
        <v>14</v>
      </c>
      <c r="Z793" s="9">
        <v>350635</v>
      </c>
      <c r="AA793" s="9">
        <v>35.200000000000003</v>
      </c>
      <c r="AB793" s="9" t="s">
        <v>983</v>
      </c>
      <c r="AC793" s="9">
        <v>38</v>
      </c>
      <c r="AD793" s="9">
        <v>34.200000000000003</v>
      </c>
      <c r="AE793" s="9"/>
      <c r="AF793" s="20"/>
    </row>
    <row r="794" spans="1:32" ht="34.5" customHeight="1" thickBot="1">
      <c r="A794">
        <v>780</v>
      </c>
      <c r="B794" s="71">
        <v>4</v>
      </c>
      <c r="C794" s="71">
        <v>4</v>
      </c>
      <c r="D794" s="74">
        <v>9</v>
      </c>
      <c r="E794" s="74">
        <v>11</v>
      </c>
      <c r="F794" s="71">
        <v>5</v>
      </c>
      <c r="G794" s="72">
        <v>5</v>
      </c>
      <c r="H794" s="73">
        <v>7</v>
      </c>
      <c r="I794" s="71">
        <v>4</v>
      </c>
      <c r="J794" s="73">
        <v>7</v>
      </c>
      <c r="K794" s="71">
        <v>4</v>
      </c>
      <c r="L794" s="77">
        <v>2</v>
      </c>
      <c r="M794" s="78" t="s">
        <v>0</v>
      </c>
      <c r="N794" s="74">
        <v>10</v>
      </c>
      <c r="O794" s="75">
        <v>4</v>
      </c>
      <c r="P794" s="72">
        <v>5</v>
      </c>
      <c r="Q794" s="71">
        <v>5</v>
      </c>
      <c r="R794" s="71">
        <v>4</v>
      </c>
      <c r="S794" s="72">
        <v>6</v>
      </c>
      <c r="T794" s="34" t="str">
        <f>IF(COUNTIF(B794:S794,"&gt;0")=18,SUM(B794:S794),"")</f>
        <v/>
      </c>
      <c r="U794" s="100">
        <v>40019</v>
      </c>
      <c r="V794" s="39" t="s">
        <v>952</v>
      </c>
      <c r="W794" s="17">
        <v>16</v>
      </c>
      <c r="X794" s="12" t="s">
        <v>984</v>
      </c>
      <c r="Y794" s="11" t="s">
        <v>985</v>
      </c>
      <c r="Z794" s="11">
        <v>980564</v>
      </c>
      <c r="AA794" s="11">
        <v>33.700000000000003</v>
      </c>
      <c r="AB794" s="11" t="s">
        <v>84</v>
      </c>
      <c r="AC794" s="11">
        <v>38</v>
      </c>
      <c r="AD794" s="11">
        <v>32.700000000000003</v>
      </c>
      <c r="AE794" s="11"/>
      <c r="AF794" s="18"/>
    </row>
    <row r="795" spans="1:32" ht="34.5" customHeight="1" thickBot="1">
      <c r="A795">
        <v>781</v>
      </c>
      <c r="B795" s="75">
        <v>3</v>
      </c>
      <c r="C795" s="71">
        <v>4</v>
      </c>
      <c r="D795" s="74">
        <v>8</v>
      </c>
      <c r="E795" s="81" t="s">
        <v>0</v>
      </c>
      <c r="F795" s="75">
        <v>4</v>
      </c>
      <c r="G795" s="73">
        <v>6</v>
      </c>
      <c r="H795" s="71">
        <v>5</v>
      </c>
      <c r="I795" s="72">
        <v>5</v>
      </c>
      <c r="J795" s="75">
        <v>4</v>
      </c>
      <c r="K795" s="72">
        <v>5</v>
      </c>
      <c r="L795" s="73">
        <v>6</v>
      </c>
      <c r="M795" s="73">
        <v>7</v>
      </c>
      <c r="N795" s="71">
        <v>6</v>
      </c>
      <c r="O795" s="73">
        <v>7</v>
      </c>
      <c r="P795" s="71">
        <v>4</v>
      </c>
      <c r="Q795" s="71">
        <v>5</v>
      </c>
      <c r="R795" s="73">
        <v>6</v>
      </c>
      <c r="S795" s="73">
        <v>7</v>
      </c>
      <c r="T795" s="34" t="str">
        <f>IF(COUNTIF(B795:S795,"&gt;0")=18,SUM(B795:S795),"")</f>
        <v/>
      </c>
      <c r="U795" s="100">
        <v>40019</v>
      </c>
      <c r="V795" s="39" t="s">
        <v>952</v>
      </c>
      <c r="W795" s="19">
        <v>17</v>
      </c>
      <c r="X795" s="10" t="s">
        <v>986</v>
      </c>
      <c r="Y795" s="9" t="s">
        <v>539</v>
      </c>
      <c r="Z795" s="9">
        <v>16458</v>
      </c>
      <c r="AA795" s="9">
        <v>35</v>
      </c>
      <c r="AB795" s="9" t="s">
        <v>84</v>
      </c>
      <c r="AC795" s="9">
        <v>38</v>
      </c>
      <c r="AD795" s="9">
        <v>34</v>
      </c>
      <c r="AE795" s="9"/>
      <c r="AF795" s="20"/>
    </row>
    <row r="796" spans="1:32" ht="34.5" customHeight="1" thickBot="1">
      <c r="A796">
        <v>782</v>
      </c>
      <c r="B796" s="72">
        <v>5</v>
      </c>
      <c r="C796" s="74">
        <v>7</v>
      </c>
      <c r="D796" s="81" t="s">
        <v>0</v>
      </c>
      <c r="E796" s="72">
        <v>7</v>
      </c>
      <c r="F796" s="75">
        <v>4</v>
      </c>
      <c r="G796" s="71">
        <v>4</v>
      </c>
      <c r="H796" s="71">
        <v>5</v>
      </c>
      <c r="I796" s="72">
        <v>5</v>
      </c>
      <c r="J796" s="72">
        <v>6</v>
      </c>
      <c r="K796" s="71">
        <v>4</v>
      </c>
      <c r="L796" s="72">
        <v>5</v>
      </c>
      <c r="M796" s="78" t="s">
        <v>0</v>
      </c>
      <c r="N796" s="72">
        <v>7</v>
      </c>
      <c r="O796" s="71">
        <v>5</v>
      </c>
      <c r="P796" s="74">
        <v>7</v>
      </c>
      <c r="Q796" s="73">
        <v>7</v>
      </c>
      <c r="R796" s="73">
        <v>6</v>
      </c>
      <c r="S796" s="72">
        <v>6</v>
      </c>
      <c r="T796" s="34" t="str">
        <f>IF(COUNTIF(B796:S796,"&gt;0")=18,SUM(B796:S796),"")</f>
        <v/>
      </c>
      <c r="U796" s="100">
        <v>40019</v>
      </c>
      <c r="V796" s="39" t="s">
        <v>952</v>
      </c>
      <c r="W796" s="17">
        <v>18</v>
      </c>
      <c r="X796" s="12" t="s">
        <v>987</v>
      </c>
      <c r="Y796" s="11" t="s">
        <v>974</v>
      </c>
      <c r="Z796" s="11">
        <v>570514</v>
      </c>
      <c r="AA796" s="11">
        <v>38</v>
      </c>
      <c r="AB796" s="11" t="s">
        <v>86</v>
      </c>
      <c r="AC796" s="11">
        <v>37</v>
      </c>
      <c r="AD796" s="11">
        <v>37</v>
      </c>
      <c r="AE796" s="11"/>
      <c r="AF796" s="18"/>
    </row>
    <row r="797" spans="1:32" ht="34.5" customHeight="1" thickBot="1">
      <c r="A797">
        <v>783</v>
      </c>
      <c r="B797" s="73">
        <v>6</v>
      </c>
      <c r="C797" s="81" t="s">
        <v>0</v>
      </c>
      <c r="D797" s="74">
        <v>8</v>
      </c>
      <c r="E797" s="71">
        <v>6</v>
      </c>
      <c r="F797" s="72">
        <v>6</v>
      </c>
      <c r="G797" s="73">
        <v>6</v>
      </c>
      <c r="H797" s="74">
        <v>8</v>
      </c>
      <c r="I797" s="72">
        <v>5</v>
      </c>
      <c r="J797" s="73">
        <v>7</v>
      </c>
      <c r="K797" s="75">
        <v>3</v>
      </c>
      <c r="L797" s="72">
        <v>5</v>
      </c>
      <c r="M797" s="74">
        <v>9</v>
      </c>
      <c r="N797" s="72">
        <v>7</v>
      </c>
      <c r="O797" s="71">
        <v>5</v>
      </c>
      <c r="P797" s="71">
        <v>4</v>
      </c>
      <c r="Q797" s="74">
        <v>10</v>
      </c>
      <c r="R797" s="72">
        <v>5</v>
      </c>
      <c r="S797" s="71">
        <v>5</v>
      </c>
      <c r="T797" s="34" t="str">
        <f>IF(COUNTIF(B797:S797,"&gt;0")=18,SUM(B797:S797),"")</f>
        <v/>
      </c>
      <c r="U797" s="100">
        <v>40019</v>
      </c>
      <c r="V797" s="39" t="s">
        <v>952</v>
      </c>
      <c r="W797" s="19">
        <v>19</v>
      </c>
      <c r="X797" s="10" t="s">
        <v>988</v>
      </c>
      <c r="Y797" s="9" t="s">
        <v>14</v>
      </c>
      <c r="Z797" s="9">
        <v>350698</v>
      </c>
      <c r="AA797" s="9">
        <v>40</v>
      </c>
      <c r="AB797" s="9" t="s">
        <v>322</v>
      </c>
      <c r="AC797" s="9">
        <v>36</v>
      </c>
      <c r="AD797" s="9">
        <v>40</v>
      </c>
      <c r="AE797" s="9"/>
      <c r="AF797" s="20"/>
    </row>
    <row r="798" spans="1:32" ht="34.5" customHeight="1" thickBot="1">
      <c r="A798">
        <v>784</v>
      </c>
      <c r="B798" s="72">
        <v>5</v>
      </c>
      <c r="C798" s="74">
        <v>7</v>
      </c>
      <c r="D798" s="74">
        <v>10</v>
      </c>
      <c r="E798" s="74">
        <v>9</v>
      </c>
      <c r="F798" s="73">
        <v>7</v>
      </c>
      <c r="G798" s="73">
        <v>6</v>
      </c>
      <c r="H798" s="73">
        <v>7</v>
      </c>
      <c r="I798" s="73">
        <v>6</v>
      </c>
      <c r="J798" s="74">
        <v>12</v>
      </c>
      <c r="K798" s="74">
        <v>8</v>
      </c>
      <c r="L798" s="72">
        <v>5</v>
      </c>
      <c r="M798" s="73">
        <v>7</v>
      </c>
      <c r="N798" s="74">
        <v>11</v>
      </c>
      <c r="O798" s="71">
        <v>5</v>
      </c>
      <c r="P798" s="72">
        <v>5</v>
      </c>
      <c r="Q798" s="71">
        <v>5</v>
      </c>
      <c r="R798" s="73">
        <v>6</v>
      </c>
      <c r="S798" s="72">
        <v>6</v>
      </c>
      <c r="T798" s="34">
        <f>IF(COUNTIF(B798:S798,"&gt;0")=18,SUM(B798:S798),"")</f>
        <v>127</v>
      </c>
      <c r="U798" s="100">
        <v>40019</v>
      </c>
      <c r="V798" s="39" t="s">
        <v>952</v>
      </c>
      <c r="W798" s="17">
        <v>20</v>
      </c>
      <c r="X798" s="12" t="s">
        <v>989</v>
      </c>
      <c r="Y798" s="11" t="s">
        <v>539</v>
      </c>
      <c r="Z798" s="11">
        <v>16735</v>
      </c>
      <c r="AA798" s="11">
        <v>54</v>
      </c>
      <c r="AB798" s="11" t="s">
        <v>990</v>
      </c>
      <c r="AC798" s="11">
        <v>36</v>
      </c>
      <c r="AD798" s="11">
        <v>54</v>
      </c>
      <c r="AE798" s="11"/>
      <c r="AF798" s="18"/>
    </row>
    <row r="799" spans="1:32" ht="34.5" customHeight="1" thickBot="1">
      <c r="A799">
        <v>785</v>
      </c>
      <c r="B799" s="72">
        <v>5</v>
      </c>
      <c r="C799" s="72">
        <v>5</v>
      </c>
      <c r="D799" s="74">
        <v>9</v>
      </c>
      <c r="E799" s="81" t="s">
        <v>0</v>
      </c>
      <c r="F799" s="72">
        <v>6</v>
      </c>
      <c r="G799" s="74">
        <v>7</v>
      </c>
      <c r="H799" s="72">
        <v>6</v>
      </c>
      <c r="I799" s="71">
        <v>4</v>
      </c>
      <c r="J799" s="74">
        <v>8</v>
      </c>
      <c r="K799" s="72">
        <v>5</v>
      </c>
      <c r="L799" s="78" t="s">
        <v>0</v>
      </c>
      <c r="M799" s="73">
        <v>7</v>
      </c>
      <c r="N799" s="71">
        <v>6</v>
      </c>
      <c r="O799" s="71">
        <v>5</v>
      </c>
      <c r="P799" s="72">
        <v>5</v>
      </c>
      <c r="Q799" s="71">
        <v>5</v>
      </c>
      <c r="R799" s="78" t="s">
        <v>0</v>
      </c>
      <c r="S799" s="72">
        <v>6</v>
      </c>
      <c r="T799" s="34" t="str">
        <f>IF(COUNTIF(B799:S799,"&gt;0")=18,SUM(B799:S799),"")</f>
        <v/>
      </c>
      <c r="U799" s="100">
        <v>40019</v>
      </c>
      <c r="V799" s="39" t="s">
        <v>952</v>
      </c>
      <c r="W799" s="19">
        <v>21</v>
      </c>
      <c r="X799" s="10" t="s">
        <v>991</v>
      </c>
      <c r="Y799" s="9" t="s">
        <v>992</v>
      </c>
      <c r="Z799" s="9">
        <v>511897</v>
      </c>
      <c r="AA799" s="9">
        <v>45</v>
      </c>
      <c r="AB799" s="9" t="s">
        <v>322</v>
      </c>
      <c r="AC799" s="9">
        <v>36</v>
      </c>
      <c r="AD799" s="9">
        <v>45</v>
      </c>
      <c r="AE799" s="9"/>
      <c r="AF799" s="20"/>
    </row>
    <row r="800" spans="1:32" ht="34.5" customHeight="1" thickBot="1">
      <c r="A800">
        <v>786</v>
      </c>
      <c r="B800" s="74">
        <v>7</v>
      </c>
      <c r="C800" s="71">
        <v>4</v>
      </c>
      <c r="D800" s="81" t="s">
        <v>0</v>
      </c>
      <c r="E800" s="73">
        <v>8</v>
      </c>
      <c r="F800" s="71">
        <v>5</v>
      </c>
      <c r="G800" s="73">
        <v>6</v>
      </c>
      <c r="H800" s="72">
        <v>6</v>
      </c>
      <c r="I800" s="73">
        <v>6</v>
      </c>
      <c r="J800" s="73">
        <v>7</v>
      </c>
      <c r="K800" s="74">
        <v>7</v>
      </c>
      <c r="L800" s="78" t="s">
        <v>0</v>
      </c>
      <c r="M800" s="74">
        <v>8</v>
      </c>
      <c r="N800" s="73">
        <v>8</v>
      </c>
      <c r="O800" s="75">
        <v>4</v>
      </c>
      <c r="P800" s="73">
        <v>6</v>
      </c>
      <c r="Q800" s="73">
        <v>7</v>
      </c>
      <c r="R800" s="74">
        <v>7</v>
      </c>
      <c r="S800" s="73">
        <v>7</v>
      </c>
      <c r="T800" s="34" t="str">
        <f>IF(COUNTIF(B800:S800,"&gt;0")=18,SUM(B800:S800),"")</f>
        <v/>
      </c>
      <c r="U800" s="100">
        <v>40019</v>
      </c>
      <c r="V800" s="39" t="s">
        <v>952</v>
      </c>
      <c r="W800" s="17">
        <v>22</v>
      </c>
      <c r="X800" s="12" t="s">
        <v>993</v>
      </c>
      <c r="Y800" s="11" t="s">
        <v>14</v>
      </c>
      <c r="Z800" s="11">
        <v>350760</v>
      </c>
      <c r="AA800" s="11">
        <v>51</v>
      </c>
      <c r="AB800" s="11" t="s">
        <v>322</v>
      </c>
      <c r="AC800" s="11">
        <v>36</v>
      </c>
      <c r="AD800" s="11">
        <v>51</v>
      </c>
      <c r="AE800" s="11"/>
      <c r="AF800" s="18"/>
    </row>
    <row r="801" spans="1:32" ht="34.5" customHeight="1" thickBot="1">
      <c r="A801">
        <v>787</v>
      </c>
      <c r="B801" s="72">
        <v>5</v>
      </c>
      <c r="C801" s="73">
        <v>6</v>
      </c>
      <c r="D801" s="74">
        <v>8</v>
      </c>
      <c r="E801" s="74">
        <v>9</v>
      </c>
      <c r="F801" s="81" t="s">
        <v>0</v>
      </c>
      <c r="G801" s="72">
        <v>5</v>
      </c>
      <c r="H801" s="74">
        <v>8</v>
      </c>
      <c r="I801" s="71">
        <v>4</v>
      </c>
      <c r="J801" s="81" t="s">
        <v>0</v>
      </c>
      <c r="K801" s="72">
        <v>5</v>
      </c>
      <c r="L801" s="72">
        <v>5</v>
      </c>
      <c r="M801" s="73">
        <v>7</v>
      </c>
      <c r="N801" s="73">
        <v>8</v>
      </c>
      <c r="O801" s="75">
        <v>4</v>
      </c>
      <c r="P801" s="71">
        <v>4</v>
      </c>
      <c r="Q801" s="72">
        <v>6</v>
      </c>
      <c r="R801" s="71">
        <v>4</v>
      </c>
      <c r="S801" s="71">
        <v>5</v>
      </c>
      <c r="T801" s="34" t="str">
        <f>IF(COUNTIF(B801:S801,"&gt;0")=18,SUM(B801:S801),"")</f>
        <v/>
      </c>
      <c r="U801" s="100">
        <v>40019</v>
      </c>
      <c r="V801" s="39" t="s">
        <v>952</v>
      </c>
      <c r="W801" s="19">
        <v>23</v>
      </c>
      <c r="X801" s="10" t="s">
        <v>994</v>
      </c>
      <c r="Y801" s="9" t="s">
        <v>995</v>
      </c>
      <c r="Z801" s="9">
        <v>490496</v>
      </c>
      <c r="AA801" s="9">
        <v>34.9</v>
      </c>
      <c r="AB801" s="9" t="s">
        <v>43</v>
      </c>
      <c r="AC801" s="9">
        <v>31</v>
      </c>
      <c r="AD801" s="9">
        <v>34.9</v>
      </c>
      <c r="AE801" s="9"/>
      <c r="AF801" s="20"/>
    </row>
    <row r="802" spans="1:32" ht="34.5" customHeight="1" thickBot="1">
      <c r="A802">
        <v>788</v>
      </c>
      <c r="B802" s="74">
        <v>7</v>
      </c>
      <c r="C802" s="72">
        <v>5</v>
      </c>
      <c r="D802" s="74">
        <v>9</v>
      </c>
      <c r="E802" s="81" t="s">
        <v>0</v>
      </c>
      <c r="F802" s="72">
        <v>6</v>
      </c>
      <c r="G802" s="73">
        <v>6</v>
      </c>
      <c r="H802" s="73">
        <v>7</v>
      </c>
      <c r="I802" s="81" t="s">
        <v>0</v>
      </c>
      <c r="J802" s="73">
        <v>7</v>
      </c>
      <c r="K802" s="78" t="s">
        <v>0</v>
      </c>
      <c r="L802" s="74">
        <v>7</v>
      </c>
      <c r="M802" s="74">
        <v>8</v>
      </c>
      <c r="N802" s="74">
        <v>9</v>
      </c>
      <c r="O802" s="72">
        <v>6</v>
      </c>
      <c r="P802" s="72">
        <v>5</v>
      </c>
      <c r="Q802" s="71">
        <v>5</v>
      </c>
      <c r="R802" s="72">
        <v>5</v>
      </c>
      <c r="S802" s="74">
        <v>10</v>
      </c>
      <c r="T802" s="34" t="str">
        <f>IF(COUNTIF(B802:S802,"&gt;0")=18,SUM(B802:S802),"")</f>
        <v/>
      </c>
      <c r="U802" s="100">
        <v>40019</v>
      </c>
      <c r="V802" s="39" t="s">
        <v>952</v>
      </c>
      <c r="W802" s="17">
        <v>24</v>
      </c>
      <c r="X802" s="12" t="s">
        <v>996</v>
      </c>
      <c r="Y802" s="11" t="s">
        <v>539</v>
      </c>
      <c r="Z802" s="11">
        <v>16403</v>
      </c>
      <c r="AA802" s="11">
        <v>54</v>
      </c>
      <c r="AB802" s="11" t="s">
        <v>43</v>
      </c>
      <c r="AC802" s="11">
        <v>31</v>
      </c>
      <c r="AD802" s="11">
        <v>54</v>
      </c>
      <c r="AE802" s="11"/>
      <c r="AF802" s="18"/>
    </row>
    <row r="803" spans="1:32" ht="34.5" customHeight="1" thickBot="1">
      <c r="A803">
        <v>789</v>
      </c>
      <c r="B803" s="74">
        <v>7</v>
      </c>
      <c r="C803" s="72">
        <v>5</v>
      </c>
      <c r="D803" s="74">
        <v>9</v>
      </c>
      <c r="E803" s="74">
        <v>10</v>
      </c>
      <c r="F803" s="72">
        <v>6</v>
      </c>
      <c r="G803" s="74">
        <v>8</v>
      </c>
      <c r="H803" s="72">
        <v>6</v>
      </c>
      <c r="I803" s="74">
        <v>7</v>
      </c>
      <c r="J803" s="71">
        <v>5</v>
      </c>
      <c r="K803" s="75">
        <v>3</v>
      </c>
      <c r="L803" s="72">
        <v>5</v>
      </c>
      <c r="M803" s="73">
        <v>7</v>
      </c>
      <c r="N803" s="73">
        <v>8</v>
      </c>
      <c r="O803" s="71">
        <v>5</v>
      </c>
      <c r="P803" s="71">
        <v>4</v>
      </c>
      <c r="Q803" s="71">
        <v>5</v>
      </c>
      <c r="R803" s="72">
        <v>5</v>
      </c>
      <c r="S803" s="73">
        <v>7</v>
      </c>
      <c r="T803" s="34">
        <f>IF(COUNTIF(B803:S803,"&gt;0")=18,SUM(B803:S803),"")</f>
        <v>112</v>
      </c>
      <c r="U803" s="100">
        <v>40019</v>
      </c>
      <c r="V803" s="39" t="s">
        <v>952</v>
      </c>
      <c r="W803" s="19">
        <v>25</v>
      </c>
      <c r="X803" s="10" t="s">
        <v>997</v>
      </c>
      <c r="Y803" s="9" t="s">
        <v>531</v>
      </c>
      <c r="Z803" s="9">
        <v>101180</v>
      </c>
      <c r="AA803" s="9">
        <v>36</v>
      </c>
      <c r="AB803" s="9" t="s">
        <v>21</v>
      </c>
      <c r="AC803" s="9">
        <v>30</v>
      </c>
      <c r="AD803" s="9">
        <v>36</v>
      </c>
      <c r="AE803" s="9"/>
      <c r="AF803" s="20"/>
    </row>
    <row r="804" spans="1:32" ht="34.5" customHeight="1" thickBot="1">
      <c r="A804">
        <v>790</v>
      </c>
      <c r="B804" s="72">
        <v>5</v>
      </c>
      <c r="C804" s="74">
        <v>8</v>
      </c>
      <c r="D804" s="74">
        <v>10</v>
      </c>
      <c r="E804" s="81" t="s">
        <v>0</v>
      </c>
      <c r="F804" s="71">
        <v>5</v>
      </c>
      <c r="G804" s="74">
        <v>9</v>
      </c>
      <c r="H804" s="74">
        <v>9</v>
      </c>
      <c r="I804" s="73">
        <v>6</v>
      </c>
      <c r="J804" s="72">
        <v>6</v>
      </c>
      <c r="K804" s="74">
        <v>7</v>
      </c>
      <c r="L804" s="74">
        <v>8</v>
      </c>
      <c r="M804" s="78" t="s">
        <v>0</v>
      </c>
      <c r="N804" s="78" t="s">
        <v>0</v>
      </c>
      <c r="O804" s="73">
        <v>7</v>
      </c>
      <c r="P804" s="72">
        <v>5</v>
      </c>
      <c r="Q804" s="75">
        <v>4</v>
      </c>
      <c r="R804" s="72">
        <v>5</v>
      </c>
      <c r="S804" s="73">
        <v>7</v>
      </c>
      <c r="T804" s="34" t="str">
        <f>IF(COUNTIF(B804:S804,"&gt;0")=18,SUM(B804:S804),"")</f>
        <v/>
      </c>
      <c r="U804" s="100">
        <v>40019</v>
      </c>
      <c r="V804" s="39" t="s">
        <v>952</v>
      </c>
      <c r="W804" s="17">
        <v>26</v>
      </c>
      <c r="X804" s="12" t="s">
        <v>998</v>
      </c>
      <c r="Y804" s="11" t="s">
        <v>985</v>
      </c>
      <c r="Z804" s="11">
        <v>980790</v>
      </c>
      <c r="AA804" s="11">
        <v>54</v>
      </c>
      <c r="AB804" s="11" t="s">
        <v>55</v>
      </c>
      <c r="AC804" s="11">
        <v>28</v>
      </c>
      <c r="AD804" s="11">
        <v>54</v>
      </c>
      <c r="AE804" s="11"/>
      <c r="AF804" s="18"/>
    </row>
    <row r="805" spans="1:32" ht="34.5" customHeight="1" thickBot="1">
      <c r="A805">
        <v>791</v>
      </c>
      <c r="B805" s="72">
        <v>5</v>
      </c>
      <c r="C805" s="75">
        <v>3</v>
      </c>
      <c r="D805" s="74">
        <v>9</v>
      </c>
      <c r="E805" s="81" t="s">
        <v>0</v>
      </c>
      <c r="F805" s="72">
        <v>6</v>
      </c>
      <c r="G805" s="73">
        <v>6</v>
      </c>
      <c r="H805" s="71">
        <v>5</v>
      </c>
      <c r="I805" s="71">
        <v>4</v>
      </c>
      <c r="J805" s="73">
        <v>7</v>
      </c>
      <c r="K805" s="72">
        <v>5</v>
      </c>
      <c r="L805" s="72">
        <v>5</v>
      </c>
      <c r="M805" s="74">
        <v>9</v>
      </c>
      <c r="N805" s="71">
        <v>6</v>
      </c>
      <c r="O805" s="86" t="s">
        <v>0</v>
      </c>
      <c r="P805" s="86" t="s">
        <v>0</v>
      </c>
      <c r="Q805" s="86" t="s">
        <v>0</v>
      </c>
      <c r="R805" s="74">
        <v>7</v>
      </c>
      <c r="S805" s="73">
        <v>7</v>
      </c>
      <c r="T805" s="34" t="str">
        <f>IF(COUNTIF(B805:S805,"&gt;0")=18,SUM(B805:S805),"")</f>
        <v/>
      </c>
      <c r="U805" s="100">
        <v>40019</v>
      </c>
      <c r="V805" s="39" t="s">
        <v>952</v>
      </c>
      <c r="W805" s="19">
        <v>27</v>
      </c>
      <c r="X805" s="10" t="s">
        <v>999</v>
      </c>
      <c r="Y805" s="9" t="s">
        <v>539</v>
      </c>
      <c r="Z805" s="9">
        <v>16255</v>
      </c>
      <c r="AA805" s="9">
        <v>34.700000000000003</v>
      </c>
      <c r="AB805" s="9" t="s">
        <v>170</v>
      </c>
      <c r="AC805" s="9">
        <v>25</v>
      </c>
      <c r="AD805" s="9">
        <v>34.9</v>
      </c>
      <c r="AE805" s="9"/>
      <c r="AF805" s="20"/>
    </row>
    <row r="806" spans="1:32" ht="34.5" customHeight="1" thickBot="1">
      <c r="A806">
        <v>792</v>
      </c>
      <c r="B806" s="72">
        <v>5</v>
      </c>
      <c r="C806" s="73">
        <v>6</v>
      </c>
      <c r="D806" s="81" t="s">
        <v>0</v>
      </c>
      <c r="E806" s="81" t="s">
        <v>0</v>
      </c>
      <c r="F806" s="74">
        <v>8</v>
      </c>
      <c r="G806" s="74">
        <v>8</v>
      </c>
      <c r="H806" s="74">
        <v>8</v>
      </c>
      <c r="I806" s="81" t="s">
        <v>0</v>
      </c>
      <c r="J806" s="74">
        <v>8</v>
      </c>
      <c r="K806" s="78" t="s">
        <v>0</v>
      </c>
      <c r="L806" s="78" t="s">
        <v>0</v>
      </c>
      <c r="M806" s="78" t="s">
        <v>0</v>
      </c>
      <c r="N806" s="78" t="s">
        <v>0</v>
      </c>
      <c r="O806" s="78" t="s">
        <v>0</v>
      </c>
      <c r="P806" s="78" t="s">
        <v>0</v>
      </c>
      <c r="Q806" s="78" t="s">
        <v>0</v>
      </c>
      <c r="R806" s="78" t="s">
        <v>0</v>
      </c>
      <c r="S806" s="82" t="s">
        <v>0</v>
      </c>
      <c r="T806" s="34" t="str">
        <f>IF(COUNTIF(B806:S806,"&gt;0")=18,SUM(B806:S806),"")</f>
        <v/>
      </c>
      <c r="U806" s="100">
        <v>40019</v>
      </c>
      <c r="V806" s="39" t="s">
        <v>952</v>
      </c>
      <c r="W806" s="26">
        <v>28</v>
      </c>
      <c r="X806" s="27" t="s">
        <v>1000</v>
      </c>
      <c r="Y806" s="28" t="s">
        <v>974</v>
      </c>
      <c r="Z806" s="28">
        <v>570512</v>
      </c>
      <c r="AA806" s="28">
        <v>54</v>
      </c>
      <c r="AB806" s="28" t="s">
        <v>344</v>
      </c>
      <c r="AC806" s="28">
        <v>9</v>
      </c>
      <c r="AD806" s="28">
        <v>54</v>
      </c>
      <c r="AE806" s="28"/>
      <c r="AF806" s="31"/>
    </row>
    <row r="807" spans="1:32" ht="34.5" customHeight="1" thickBot="1">
      <c r="A807">
        <v>793</v>
      </c>
      <c r="B807" s="81" t="s">
        <v>0</v>
      </c>
      <c r="C807" s="73">
        <v>6</v>
      </c>
      <c r="D807" s="73">
        <v>7</v>
      </c>
      <c r="E807" s="72">
        <v>7</v>
      </c>
      <c r="F807" s="71">
        <v>5</v>
      </c>
      <c r="G807" s="74">
        <v>8</v>
      </c>
      <c r="H807" s="71">
        <v>5</v>
      </c>
      <c r="I807" s="72">
        <v>5</v>
      </c>
      <c r="J807" s="74">
        <v>8</v>
      </c>
      <c r="K807" s="72">
        <v>5</v>
      </c>
      <c r="L807" s="72">
        <v>5</v>
      </c>
      <c r="M807" s="74">
        <v>8</v>
      </c>
      <c r="N807" s="73">
        <v>8</v>
      </c>
      <c r="O807" s="72">
        <v>6</v>
      </c>
      <c r="P807" s="73">
        <v>6</v>
      </c>
      <c r="Q807" s="71">
        <v>5</v>
      </c>
      <c r="R807" s="75">
        <v>3</v>
      </c>
      <c r="S807" s="71">
        <v>5</v>
      </c>
      <c r="T807" s="34" t="str">
        <f>IF(COUNTIF(B807:S807,"&gt;0")=18,SUM(B807:S807),"")</f>
        <v/>
      </c>
      <c r="U807" s="100">
        <v>40019</v>
      </c>
      <c r="V807" s="39" t="s">
        <v>952</v>
      </c>
      <c r="W807" s="63">
        <v>1</v>
      </c>
      <c r="X807" s="45" t="s">
        <v>1001</v>
      </c>
      <c r="Y807" s="46" t="s">
        <v>985</v>
      </c>
      <c r="Z807" s="46">
        <v>980236</v>
      </c>
      <c r="AA807" s="46">
        <v>36</v>
      </c>
      <c r="AB807" s="46" t="s">
        <v>15</v>
      </c>
      <c r="AC807" s="46">
        <v>32</v>
      </c>
      <c r="AD807" s="47">
        <v>36</v>
      </c>
    </row>
    <row r="808" spans="1:32" ht="34.5" customHeight="1" thickBot="1">
      <c r="A808">
        <v>794</v>
      </c>
      <c r="B808" s="72">
        <v>5</v>
      </c>
      <c r="C808" s="74">
        <v>7</v>
      </c>
      <c r="D808" s="81" t="s">
        <v>0</v>
      </c>
      <c r="E808" s="72">
        <v>7</v>
      </c>
      <c r="F808" s="75">
        <v>4</v>
      </c>
      <c r="G808" s="73">
        <v>6</v>
      </c>
      <c r="H808" s="72">
        <v>6</v>
      </c>
      <c r="I808" s="72">
        <v>5</v>
      </c>
      <c r="J808" s="73">
        <v>7</v>
      </c>
      <c r="K808" s="73">
        <v>6</v>
      </c>
      <c r="L808" s="72">
        <v>5</v>
      </c>
      <c r="M808" s="74">
        <v>10</v>
      </c>
      <c r="N808" s="73">
        <v>8</v>
      </c>
      <c r="O808" s="72">
        <v>6</v>
      </c>
      <c r="P808" s="71">
        <v>4</v>
      </c>
      <c r="Q808" s="73">
        <v>7</v>
      </c>
      <c r="R808" s="73">
        <v>6</v>
      </c>
      <c r="S808" s="77">
        <v>3</v>
      </c>
      <c r="T808" s="34" t="str">
        <f>IF(COUNTIF(B808:S808,"&gt;0")=18,SUM(B808:S808),"")</f>
        <v/>
      </c>
      <c r="U808" s="100">
        <v>40019</v>
      </c>
      <c r="V808" s="39" t="s">
        <v>952</v>
      </c>
      <c r="W808" s="13">
        <v>1</v>
      </c>
      <c r="X808" s="14" t="s">
        <v>1002</v>
      </c>
      <c r="Y808" s="15" t="s">
        <v>539</v>
      </c>
      <c r="Z808" s="15">
        <v>16487</v>
      </c>
      <c r="AA808" s="15">
        <v>54</v>
      </c>
      <c r="AB808" s="15" t="s">
        <v>815</v>
      </c>
      <c r="AC808" s="15">
        <v>48</v>
      </c>
      <c r="AD808" s="15">
        <v>42</v>
      </c>
      <c r="AE808" s="15"/>
      <c r="AF808" s="16"/>
    </row>
    <row r="809" spans="1:32" ht="34.5" customHeight="1" thickBot="1">
      <c r="A809">
        <v>795</v>
      </c>
      <c r="B809" s="75">
        <v>3</v>
      </c>
      <c r="C809" s="72">
        <v>5</v>
      </c>
      <c r="D809" s="73">
        <v>7</v>
      </c>
      <c r="E809" s="71">
        <v>6</v>
      </c>
      <c r="F809" s="71">
        <v>5</v>
      </c>
      <c r="G809" s="72">
        <v>5</v>
      </c>
      <c r="H809" s="72">
        <v>6</v>
      </c>
      <c r="I809" s="72">
        <v>5</v>
      </c>
      <c r="J809" s="73">
        <v>7</v>
      </c>
      <c r="K809" s="71">
        <v>4</v>
      </c>
      <c r="L809" s="71">
        <v>4</v>
      </c>
      <c r="M809" s="73">
        <v>7</v>
      </c>
      <c r="N809" s="74">
        <v>11</v>
      </c>
      <c r="O809" s="71">
        <v>5</v>
      </c>
      <c r="P809" s="74">
        <v>7</v>
      </c>
      <c r="Q809" s="73">
        <v>7</v>
      </c>
      <c r="R809" s="74">
        <v>7</v>
      </c>
      <c r="S809" s="71">
        <v>5</v>
      </c>
      <c r="T809" s="34">
        <f>IF(COUNTIF(B809:S809,"&gt;0")=18,SUM(B809:S809),"")</f>
        <v>106</v>
      </c>
      <c r="U809" s="100">
        <v>40019</v>
      </c>
      <c r="V809" s="39" t="s">
        <v>952</v>
      </c>
      <c r="W809" s="17">
        <v>2</v>
      </c>
      <c r="X809" s="12" t="s">
        <v>1003</v>
      </c>
      <c r="Y809" s="11" t="s">
        <v>539</v>
      </c>
      <c r="Z809" s="11">
        <v>16489</v>
      </c>
      <c r="AA809" s="11">
        <v>46</v>
      </c>
      <c r="AB809" s="11" t="s">
        <v>1004</v>
      </c>
      <c r="AC809" s="11">
        <v>45</v>
      </c>
      <c r="AD809" s="11">
        <v>37</v>
      </c>
      <c r="AE809" s="11"/>
      <c r="AF809" s="18"/>
    </row>
    <row r="810" spans="1:32" ht="34.5" customHeight="1" thickBot="1">
      <c r="A810">
        <v>796</v>
      </c>
      <c r="B810" s="73">
        <v>6</v>
      </c>
      <c r="C810" s="71">
        <v>4</v>
      </c>
      <c r="D810" s="74">
        <v>8</v>
      </c>
      <c r="E810" s="73">
        <v>8</v>
      </c>
      <c r="F810" s="72">
        <v>6</v>
      </c>
      <c r="G810" s="72">
        <v>5</v>
      </c>
      <c r="H810" s="73">
        <v>7</v>
      </c>
      <c r="I810" s="73">
        <v>6</v>
      </c>
      <c r="J810" s="73">
        <v>7</v>
      </c>
      <c r="K810" s="72">
        <v>5</v>
      </c>
      <c r="L810" s="71">
        <v>4</v>
      </c>
      <c r="M810" s="74">
        <v>8</v>
      </c>
      <c r="N810" s="74">
        <v>9</v>
      </c>
      <c r="O810" s="74">
        <v>8</v>
      </c>
      <c r="P810" s="71">
        <v>4</v>
      </c>
      <c r="Q810" s="71">
        <v>5</v>
      </c>
      <c r="R810" s="72">
        <v>5</v>
      </c>
      <c r="S810" s="71">
        <v>5</v>
      </c>
      <c r="T810" s="34">
        <f>IF(COUNTIF(B810:S810,"&gt;0")=18,SUM(B810:S810),"")</f>
        <v>110</v>
      </c>
      <c r="U810" s="100">
        <v>40019</v>
      </c>
      <c r="V810" s="39" t="s">
        <v>952</v>
      </c>
      <c r="W810" s="19">
        <v>3</v>
      </c>
      <c r="X810" s="10" t="s">
        <v>1005</v>
      </c>
      <c r="Y810" s="9" t="s">
        <v>985</v>
      </c>
      <c r="Z810" s="9">
        <v>980725</v>
      </c>
      <c r="AA810" s="9">
        <v>50</v>
      </c>
      <c r="AB810" s="9" t="s">
        <v>1006</v>
      </c>
      <c r="AC810" s="9">
        <v>44</v>
      </c>
      <c r="AD810" s="9">
        <v>42</v>
      </c>
      <c r="AE810" s="9"/>
      <c r="AF810" s="20"/>
    </row>
    <row r="811" spans="1:32" ht="34.5" customHeight="1" thickBot="1">
      <c r="A811">
        <v>797</v>
      </c>
      <c r="B811" s="71">
        <v>4</v>
      </c>
      <c r="C811" s="72">
        <v>5</v>
      </c>
      <c r="D811" s="73">
        <v>7</v>
      </c>
      <c r="E811" s="73">
        <v>8</v>
      </c>
      <c r="F811" s="71">
        <v>5</v>
      </c>
      <c r="G811" s="72">
        <v>5</v>
      </c>
      <c r="H811" s="73">
        <v>7</v>
      </c>
      <c r="I811" s="71">
        <v>4</v>
      </c>
      <c r="J811" s="71">
        <v>5</v>
      </c>
      <c r="K811" s="72">
        <v>5</v>
      </c>
      <c r="L811" s="75">
        <v>3</v>
      </c>
      <c r="M811" s="73">
        <v>7</v>
      </c>
      <c r="N811" s="73">
        <v>8</v>
      </c>
      <c r="O811" s="72">
        <v>6</v>
      </c>
      <c r="P811" s="73">
        <v>6</v>
      </c>
      <c r="Q811" s="72">
        <v>6</v>
      </c>
      <c r="R811" s="74">
        <v>7</v>
      </c>
      <c r="S811" s="72">
        <v>6</v>
      </c>
      <c r="T811" s="34">
        <f>IF(COUNTIF(B811:S811,"&gt;0")=18,SUM(B811:S811),"")</f>
        <v>104</v>
      </c>
      <c r="U811" s="100">
        <v>40019</v>
      </c>
      <c r="V811" s="39" t="s">
        <v>952</v>
      </c>
      <c r="W811" s="17">
        <v>4</v>
      </c>
      <c r="X811" s="12" t="s">
        <v>333</v>
      </c>
      <c r="Y811" s="11" t="s">
        <v>14</v>
      </c>
      <c r="Z811" s="11">
        <v>350634</v>
      </c>
      <c r="AA811" s="11">
        <v>43</v>
      </c>
      <c r="AB811" s="11" t="s">
        <v>1007</v>
      </c>
      <c r="AC811" s="11">
        <v>43</v>
      </c>
      <c r="AD811" s="11">
        <v>36</v>
      </c>
      <c r="AE811" s="11"/>
      <c r="AF811" s="18"/>
    </row>
    <row r="812" spans="1:32" ht="34.5" customHeight="1" thickBot="1">
      <c r="A812">
        <v>798</v>
      </c>
      <c r="B812" s="74">
        <v>7</v>
      </c>
      <c r="C812" s="81" t="s">
        <v>0</v>
      </c>
      <c r="D812" s="71">
        <v>5</v>
      </c>
      <c r="E812" s="75">
        <v>5</v>
      </c>
      <c r="F812" s="73">
        <v>7</v>
      </c>
      <c r="G812" s="72">
        <v>5</v>
      </c>
      <c r="H812" s="73">
        <v>7</v>
      </c>
      <c r="I812" s="74">
        <v>7</v>
      </c>
      <c r="J812" s="72">
        <v>6</v>
      </c>
      <c r="K812" s="72">
        <v>5</v>
      </c>
      <c r="L812" s="72">
        <v>5</v>
      </c>
      <c r="M812" s="74">
        <v>9</v>
      </c>
      <c r="N812" s="74">
        <v>9</v>
      </c>
      <c r="O812" s="74">
        <v>9</v>
      </c>
      <c r="P812" s="72">
        <v>5</v>
      </c>
      <c r="Q812" s="73">
        <v>7</v>
      </c>
      <c r="R812" s="74">
        <v>7</v>
      </c>
      <c r="S812" s="71">
        <v>5</v>
      </c>
      <c r="T812" s="34" t="str">
        <f>IF(COUNTIF(B812:S812,"&gt;0")=18,SUM(B812:S812),"")</f>
        <v/>
      </c>
      <c r="U812" s="100">
        <v>40019</v>
      </c>
      <c r="V812" s="39" t="s">
        <v>952</v>
      </c>
      <c r="W812" s="19">
        <v>5</v>
      </c>
      <c r="X812" s="10" t="s">
        <v>1008</v>
      </c>
      <c r="Y812" s="9" t="s">
        <v>14</v>
      </c>
      <c r="Z812" s="9">
        <v>350601</v>
      </c>
      <c r="AA812" s="9">
        <v>54</v>
      </c>
      <c r="AB812" s="9" t="s">
        <v>231</v>
      </c>
      <c r="AC812" s="9">
        <v>40</v>
      </c>
      <c r="AD812" s="9">
        <v>50</v>
      </c>
      <c r="AE812" s="9"/>
      <c r="AF812" s="20"/>
    </row>
    <row r="813" spans="1:32" ht="34.5" customHeight="1" thickBot="1">
      <c r="A813">
        <v>799</v>
      </c>
      <c r="B813" s="81" t="s">
        <v>0</v>
      </c>
      <c r="C813" s="81" t="s">
        <v>0</v>
      </c>
      <c r="D813" s="74">
        <v>9</v>
      </c>
      <c r="E813" s="72">
        <v>7</v>
      </c>
      <c r="F813" s="72">
        <v>6</v>
      </c>
      <c r="G813" s="73">
        <v>6</v>
      </c>
      <c r="H813" s="71">
        <v>5</v>
      </c>
      <c r="I813" s="72">
        <v>5</v>
      </c>
      <c r="J813" s="75">
        <v>4</v>
      </c>
      <c r="K813" s="72">
        <v>5</v>
      </c>
      <c r="L813" s="71">
        <v>4</v>
      </c>
      <c r="M813" s="74">
        <v>10</v>
      </c>
      <c r="N813" s="75">
        <v>5</v>
      </c>
      <c r="O813" s="71">
        <v>5</v>
      </c>
      <c r="P813" s="73">
        <v>6</v>
      </c>
      <c r="Q813" s="71">
        <v>5</v>
      </c>
      <c r="R813" s="72">
        <v>5</v>
      </c>
      <c r="S813" s="72">
        <v>6</v>
      </c>
      <c r="T813" s="34" t="str">
        <f>IF(COUNTIF(B813:S813,"&gt;0")=18,SUM(B813:S813),"")</f>
        <v/>
      </c>
      <c r="U813" s="100">
        <v>40019</v>
      </c>
      <c r="V813" s="39" t="s">
        <v>952</v>
      </c>
      <c r="W813" s="17">
        <v>6</v>
      </c>
      <c r="X813" s="12" t="s">
        <v>1009</v>
      </c>
      <c r="Y813" s="11" t="s">
        <v>985</v>
      </c>
      <c r="Z813" s="11">
        <v>980235</v>
      </c>
      <c r="AA813" s="11">
        <v>38</v>
      </c>
      <c r="AB813" s="11" t="s">
        <v>84</v>
      </c>
      <c r="AC813" s="11">
        <v>38</v>
      </c>
      <c r="AD813" s="11">
        <v>36</v>
      </c>
      <c r="AE813" s="11"/>
      <c r="AF813" s="18"/>
    </row>
    <row r="814" spans="1:32" ht="34.5" customHeight="1" thickBot="1">
      <c r="A814">
        <v>800</v>
      </c>
      <c r="B814" s="72">
        <v>5</v>
      </c>
      <c r="C814" s="73">
        <v>6</v>
      </c>
      <c r="D814" s="81" t="s">
        <v>0</v>
      </c>
      <c r="E814" s="73">
        <v>8</v>
      </c>
      <c r="F814" s="75">
        <v>4</v>
      </c>
      <c r="G814" s="74">
        <v>7</v>
      </c>
      <c r="H814" s="72">
        <v>6</v>
      </c>
      <c r="I814" s="72">
        <v>5</v>
      </c>
      <c r="J814" s="74">
        <v>8</v>
      </c>
      <c r="K814" s="73">
        <v>6</v>
      </c>
      <c r="L814" s="74">
        <v>8</v>
      </c>
      <c r="M814" s="74">
        <v>10</v>
      </c>
      <c r="N814" s="74">
        <v>10</v>
      </c>
      <c r="O814" s="72">
        <v>6</v>
      </c>
      <c r="P814" s="72">
        <v>5</v>
      </c>
      <c r="Q814" s="74">
        <v>8</v>
      </c>
      <c r="R814" s="71">
        <v>4</v>
      </c>
      <c r="S814" s="72">
        <v>6</v>
      </c>
      <c r="T814" s="34" t="str">
        <f>IF(COUNTIF(B814:S814,"&gt;0")=18,SUM(B814:S814),"")</f>
        <v/>
      </c>
      <c r="U814" s="100">
        <v>40019</v>
      </c>
      <c r="V814" s="39" t="s">
        <v>952</v>
      </c>
      <c r="W814" s="19">
        <v>7</v>
      </c>
      <c r="X814" s="10" t="s">
        <v>1010</v>
      </c>
      <c r="Y814" s="9" t="s">
        <v>531</v>
      </c>
      <c r="Z814" s="9">
        <v>100929</v>
      </c>
      <c r="AA814" s="9">
        <v>54</v>
      </c>
      <c r="AB814" s="9" t="s">
        <v>84</v>
      </c>
      <c r="AC814" s="9">
        <v>38</v>
      </c>
      <c r="AD814" s="9">
        <v>52</v>
      </c>
      <c r="AE814" s="9"/>
      <c r="AF814" s="20"/>
    </row>
    <row r="815" spans="1:32" ht="34.5" customHeight="1" thickBot="1">
      <c r="A815">
        <v>801</v>
      </c>
      <c r="B815" s="73">
        <v>6</v>
      </c>
      <c r="C815" s="72">
        <v>5</v>
      </c>
      <c r="D815" s="74">
        <v>8</v>
      </c>
      <c r="E815" s="73">
        <v>8</v>
      </c>
      <c r="F815" s="72">
        <v>6</v>
      </c>
      <c r="G815" s="72">
        <v>5</v>
      </c>
      <c r="H815" s="74">
        <v>8</v>
      </c>
      <c r="I815" s="73">
        <v>6</v>
      </c>
      <c r="J815" s="72">
        <v>6</v>
      </c>
      <c r="K815" s="71">
        <v>4</v>
      </c>
      <c r="L815" s="73">
        <v>6</v>
      </c>
      <c r="M815" s="74">
        <v>8</v>
      </c>
      <c r="N815" s="72">
        <v>7</v>
      </c>
      <c r="O815" s="71">
        <v>5</v>
      </c>
      <c r="P815" s="72">
        <v>5</v>
      </c>
      <c r="Q815" s="73">
        <v>7</v>
      </c>
      <c r="R815" s="72">
        <v>5</v>
      </c>
      <c r="S815" s="73">
        <v>7</v>
      </c>
      <c r="T815" s="34">
        <f>IF(COUNTIF(B815:S815,"&gt;0")=18,SUM(B815:S815),"")</f>
        <v>112</v>
      </c>
      <c r="U815" s="100">
        <v>40019</v>
      </c>
      <c r="V815" s="39" t="s">
        <v>952</v>
      </c>
      <c r="W815" s="17">
        <v>8</v>
      </c>
      <c r="X815" s="12" t="s">
        <v>1011</v>
      </c>
      <c r="Y815" s="11" t="s">
        <v>1012</v>
      </c>
      <c r="Z815" s="11">
        <v>520168</v>
      </c>
      <c r="AA815" s="11">
        <v>44</v>
      </c>
      <c r="AB815" s="11" t="s">
        <v>1013</v>
      </c>
      <c r="AC815" s="11">
        <v>36</v>
      </c>
      <c r="AD815" s="11">
        <v>44</v>
      </c>
      <c r="AE815" s="11"/>
      <c r="AF815" s="18"/>
    </row>
    <row r="816" spans="1:32" ht="34.5" customHeight="1" thickBot="1">
      <c r="A816">
        <v>802</v>
      </c>
      <c r="B816" s="74">
        <v>7</v>
      </c>
      <c r="C816" s="74">
        <v>7</v>
      </c>
      <c r="D816" s="74">
        <v>9</v>
      </c>
      <c r="E816" s="74">
        <v>9</v>
      </c>
      <c r="F816" s="72">
        <v>6</v>
      </c>
      <c r="G816" s="73">
        <v>6</v>
      </c>
      <c r="H816" s="72">
        <v>6</v>
      </c>
      <c r="I816" s="73">
        <v>6</v>
      </c>
      <c r="J816" s="71">
        <v>5</v>
      </c>
      <c r="K816" s="74">
        <v>8</v>
      </c>
      <c r="L816" s="72">
        <v>5</v>
      </c>
      <c r="M816" s="74">
        <v>9</v>
      </c>
      <c r="N816" s="72">
        <v>7</v>
      </c>
      <c r="O816" s="71">
        <v>5</v>
      </c>
      <c r="P816" s="72">
        <v>5</v>
      </c>
      <c r="Q816" s="74">
        <v>10</v>
      </c>
      <c r="R816" s="73">
        <v>6</v>
      </c>
      <c r="S816" s="74">
        <v>8</v>
      </c>
      <c r="T816" s="34">
        <f>IF(COUNTIF(B816:S816,"&gt;0")=18,SUM(B816:S816),"")</f>
        <v>124</v>
      </c>
      <c r="U816" s="100">
        <v>40019</v>
      </c>
      <c r="V816" s="39" t="s">
        <v>952</v>
      </c>
      <c r="W816" s="19">
        <v>9</v>
      </c>
      <c r="X816" s="10" t="s">
        <v>1014</v>
      </c>
      <c r="Y816" s="9" t="s">
        <v>276</v>
      </c>
      <c r="Z816" s="9">
        <v>782998</v>
      </c>
      <c r="AA816" s="9">
        <v>54</v>
      </c>
      <c r="AB816" s="9" t="s">
        <v>1015</v>
      </c>
      <c r="AC816" s="9">
        <v>35</v>
      </c>
      <c r="AD816" s="9">
        <v>54</v>
      </c>
      <c r="AE816" s="9"/>
      <c r="AF816" s="20"/>
    </row>
    <row r="817" spans="1:32" ht="34.5" customHeight="1" thickBot="1">
      <c r="A817">
        <v>803</v>
      </c>
      <c r="B817" s="73">
        <v>6</v>
      </c>
      <c r="C817" s="81" t="s">
        <v>0</v>
      </c>
      <c r="D817" s="74">
        <v>8</v>
      </c>
      <c r="E817" s="74">
        <v>9</v>
      </c>
      <c r="F817" s="72">
        <v>6</v>
      </c>
      <c r="G817" s="74">
        <v>7</v>
      </c>
      <c r="H817" s="72">
        <v>6</v>
      </c>
      <c r="I817" s="73">
        <v>6</v>
      </c>
      <c r="J817" s="73">
        <v>7</v>
      </c>
      <c r="K817" s="73">
        <v>6</v>
      </c>
      <c r="L817" s="72">
        <v>5</v>
      </c>
      <c r="M817" s="74">
        <v>10</v>
      </c>
      <c r="N817" s="71">
        <v>6</v>
      </c>
      <c r="O817" s="73">
        <v>7</v>
      </c>
      <c r="P817" s="72">
        <v>5</v>
      </c>
      <c r="Q817" s="73">
        <v>7</v>
      </c>
      <c r="R817" s="72">
        <v>5</v>
      </c>
      <c r="S817" s="71">
        <v>5</v>
      </c>
      <c r="T817" s="34" t="str">
        <f>IF(COUNTIF(B817:S817,"&gt;0")=18,SUM(B817:S817),"")</f>
        <v/>
      </c>
      <c r="U817" s="100">
        <v>40019</v>
      </c>
      <c r="V817" s="39" t="s">
        <v>952</v>
      </c>
      <c r="W817" s="17">
        <v>10</v>
      </c>
      <c r="X817" s="12" t="s">
        <v>1016</v>
      </c>
      <c r="Y817" s="11" t="s">
        <v>14</v>
      </c>
      <c r="Z817" s="11">
        <v>350702</v>
      </c>
      <c r="AA817" s="11">
        <v>44</v>
      </c>
      <c r="AB817" s="11" t="s">
        <v>43</v>
      </c>
      <c r="AC817" s="11">
        <v>31</v>
      </c>
      <c r="AD817" s="11">
        <v>44</v>
      </c>
      <c r="AE817" s="11"/>
      <c r="AF817" s="18"/>
    </row>
    <row r="818" spans="1:32" ht="34.5" customHeight="1" thickBot="1">
      <c r="A818">
        <v>804</v>
      </c>
      <c r="B818" s="74">
        <v>8</v>
      </c>
      <c r="C818" s="71">
        <v>4</v>
      </c>
      <c r="D818" s="81" t="s">
        <v>0</v>
      </c>
      <c r="E818" s="81" t="s">
        <v>0</v>
      </c>
      <c r="F818" s="73">
        <v>7</v>
      </c>
      <c r="G818" s="71">
        <v>4</v>
      </c>
      <c r="H818" s="73">
        <v>7</v>
      </c>
      <c r="I818" s="73">
        <v>6</v>
      </c>
      <c r="J818" s="74">
        <v>9</v>
      </c>
      <c r="K818" s="71">
        <v>4</v>
      </c>
      <c r="L818" s="74">
        <v>7</v>
      </c>
      <c r="M818" s="78" t="s">
        <v>0</v>
      </c>
      <c r="N818" s="74">
        <v>9</v>
      </c>
      <c r="O818" s="72">
        <v>6</v>
      </c>
      <c r="P818" s="74">
        <v>8</v>
      </c>
      <c r="Q818" s="72">
        <v>6</v>
      </c>
      <c r="R818" s="78" t="s">
        <v>0</v>
      </c>
      <c r="S818" s="72">
        <v>6</v>
      </c>
      <c r="T818" s="34" t="str">
        <f>IF(COUNTIF(B818:S818,"&gt;0")=18,SUM(B818:S818),"")</f>
        <v/>
      </c>
      <c r="U818" s="100">
        <v>40019</v>
      </c>
      <c r="V818" s="39" t="s">
        <v>952</v>
      </c>
      <c r="W818" s="19">
        <v>11</v>
      </c>
      <c r="X818" s="10" t="s">
        <v>1017</v>
      </c>
      <c r="Y818" s="9" t="s">
        <v>539</v>
      </c>
      <c r="Z818" s="9">
        <v>16616</v>
      </c>
      <c r="AA818" s="9">
        <v>54</v>
      </c>
      <c r="AB818" s="9" t="s">
        <v>45</v>
      </c>
      <c r="AC818" s="9">
        <v>30</v>
      </c>
      <c r="AD818" s="9">
        <v>54</v>
      </c>
      <c r="AE818" s="9"/>
      <c r="AF818" s="20"/>
    </row>
    <row r="819" spans="1:32" ht="34.5" customHeight="1" thickBot="1">
      <c r="A819">
        <v>805</v>
      </c>
      <c r="B819" s="71">
        <v>4</v>
      </c>
      <c r="C819" s="73">
        <v>6</v>
      </c>
      <c r="D819" s="74">
        <v>8</v>
      </c>
      <c r="E819" s="74">
        <v>10</v>
      </c>
      <c r="F819" s="74">
        <v>8</v>
      </c>
      <c r="G819" s="74">
        <v>7</v>
      </c>
      <c r="H819" s="74">
        <v>9</v>
      </c>
      <c r="I819" s="72">
        <v>5</v>
      </c>
      <c r="J819" s="72">
        <v>6</v>
      </c>
      <c r="K819" s="72">
        <v>5</v>
      </c>
      <c r="L819" s="74">
        <v>8</v>
      </c>
      <c r="M819" s="74">
        <v>10</v>
      </c>
      <c r="N819" s="73">
        <v>8</v>
      </c>
      <c r="O819" s="74">
        <v>8</v>
      </c>
      <c r="P819" s="74">
        <v>7</v>
      </c>
      <c r="Q819" s="74">
        <v>9</v>
      </c>
      <c r="R819" s="72">
        <v>5</v>
      </c>
      <c r="S819" s="72">
        <v>6</v>
      </c>
      <c r="T819" s="34">
        <f>IF(COUNTIF(B819:S819,"&gt;0")=18,SUM(B819:S819),"")</f>
        <v>129</v>
      </c>
      <c r="U819" s="100">
        <v>40019</v>
      </c>
      <c r="V819" s="39" t="s">
        <v>952</v>
      </c>
      <c r="W819" s="17">
        <v>12</v>
      </c>
      <c r="X819" s="12" t="s">
        <v>1018</v>
      </c>
      <c r="Y819" s="11" t="s">
        <v>531</v>
      </c>
      <c r="Z819" s="11">
        <v>101179</v>
      </c>
      <c r="AA819" s="11">
        <v>54</v>
      </c>
      <c r="AB819" s="11" t="s">
        <v>1019</v>
      </c>
      <c r="AC819" s="11">
        <v>30</v>
      </c>
      <c r="AD819" s="11">
        <v>54</v>
      </c>
      <c r="AE819" s="11"/>
      <c r="AF819" s="18"/>
    </row>
    <row r="820" spans="1:32" ht="34.5" customHeight="1" thickBot="1">
      <c r="A820">
        <v>806</v>
      </c>
      <c r="B820" s="74">
        <v>7</v>
      </c>
      <c r="C820" s="73">
        <v>6</v>
      </c>
      <c r="D820" s="74">
        <v>10</v>
      </c>
      <c r="E820" s="74">
        <v>10</v>
      </c>
      <c r="F820" s="72">
        <v>6</v>
      </c>
      <c r="G820" s="74">
        <v>8</v>
      </c>
      <c r="H820" s="72">
        <v>6</v>
      </c>
      <c r="I820" s="74">
        <v>8</v>
      </c>
      <c r="J820" s="74">
        <v>8</v>
      </c>
      <c r="K820" s="72">
        <v>5</v>
      </c>
      <c r="L820" s="71">
        <v>4</v>
      </c>
      <c r="M820" s="74">
        <v>10</v>
      </c>
      <c r="N820" s="74">
        <v>9</v>
      </c>
      <c r="O820" s="74">
        <v>8</v>
      </c>
      <c r="P820" s="74">
        <v>9</v>
      </c>
      <c r="Q820" s="72">
        <v>6</v>
      </c>
      <c r="R820" s="72">
        <v>5</v>
      </c>
      <c r="S820" s="73">
        <v>7</v>
      </c>
      <c r="T820" s="34">
        <f>IF(COUNTIF(B820:S820,"&gt;0")=18,SUM(B820:S820),"")</f>
        <v>132</v>
      </c>
      <c r="U820" s="100">
        <v>40019</v>
      </c>
      <c r="V820" s="39" t="s">
        <v>952</v>
      </c>
      <c r="W820" s="19">
        <v>13</v>
      </c>
      <c r="X820" s="10" t="s">
        <v>1020</v>
      </c>
      <c r="Y820" s="9" t="s">
        <v>1021</v>
      </c>
      <c r="Z820" s="9">
        <v>1410106</v>
      </c>
      <c r="AA820" s="9">
        <v>54</v>
      </c>
      <c r="AB820" s="9" t="s">
        <v>1022</v>
      </c>
      <c r="AC820" s="9">
        <v>29</v>
      </c>
      <c r="AD820" s="9">
        <v>54</v>
      </c>
      <c r="AE820" s="9"/>
      <c r="AF820" s="20"/>
    </row>
    <row r="821" spans="1:32" ht="34.5" customHeight="1" thickBot="1">
      <c r="A821">
        <v>807</v>
      </c>
      <c r="B821" s="74">
        <v>7</v>
      </c>
      <c r="C821" s="73">
        <v>6</v>
      </c>
      <c r="D821" s="73">
        <v>7</v>
      </c>
      <c r="E821" s="74">
        <v>10</v>
      </c>
      <c r="F821" s="73">
        <v>7</v>
      </c>
      <c r="G821" s="72">
        <v>5</v>
      </c>
      <c r="H821" s="74">
        <v>8</v>
      </c>
      <c r="I821" s="72">
        <v>5</v>
      </c>
      <c r="J821" s="73">
        <v>7</v>
      </c>
      <c r="K821" s="71">
        <v>4</v>
      </c>
      <c r="L821" s="74">
        <v>8</v>
      </c>
      <c r="M821" s="74">
        <v>8</v>
      </c>
      <c r="N821" s="74">
        <v>9</v>
      </c>
      <c r="O821" s="73">
        <v>7</v>
      </c>
      <c r="P821" s="72">
        <v>5</v>
      </c>
      <c r="Q821" s="72">
        <v>6</v>
      </c>
      <c r="R821" s="73">
        <v>6</v>
      </c>
      <c r="S821" s="73">
        <v>7</v>
      </c>
      <c r="T821" s="34">
        <f>IF(COUNTIF(B821:S821,"&gt;0")=18,SUM(B821:S821),"")</f>
        <v>122</v>
      </c>
      <c r="U821" s="100">
        <v>40019</v>
      </c>
      <c r="V821" s="39" t="s">
        <v>952</v>
      </c>
      <c r="W821" s="17">
        <v>14</v>
      </c>
      <c r="X821" s="12" t="s">
        <v>1023</v>
      </c>
      <c r="Y821" s="11" t="s">
        <v>995</v>
      </c>
      <c r="Z821" s="11">
        <v>490497</v>
      </c>
      <c r="AA821" s="11">
        <v>46</v>
      </c>
      <c r="AB821" s="11" t="s">
        <v>1024</v>
      </c>
      <c r="AC821" s="11">
        <v>29</v>
      </c>
      <c r="AD821" s="11">
        <v>46</v>
      </c>
      <c r="AE821" s="11"/>
      <c r="AF821" s="18"/>
    </row>
    <row r="822" spans="1:32" ht="34.5" customHeight="1" thickBot="1">
      <c r="A822">
        <v>808</v>
      </c>
      <c r="B822" s="73">
        <v>6</v>
      </c>
      <c r="C822" s="72">
        <v>5</v>
      </c>
      <c r="D822" s="73">
        <v>7</v>
      </c>
      <c r="E822" s="73">
        <v>8</v>
      </c>
      <c r="F822" s="74">
        <v>9</v>
      </c>
      <c r="G822" s="73">
        <v>6</v>
      </c>
      <c r="H822" s="74">
        <v>8</v>
      </c>
      <c r="I822" s="71">
        <v>4</v>
      </c>
      <c r="J822" s="75">
        <v>4</v>
      </c>
      <c r="K822" s="73">
        <v>6</v>
      </c>
      <c r="L822" s="72">
        <v>5</v>
      </c>
      <c r="M822" s="74">
        <v>9</v>
      </c>
      <c r="N822" s="74">
        <v>9</v>
      </c>
      <c r="O822" s="72">
        <v>6</v>
      </c>
      <c r="P822" s="73">
        <v>6</v>
      </c>
      <c r="Q822" s="72">
        <v>6</v>
      </c>
      <c r="R822" s="72">
        <v>5</v>
      </c>
      <c r="S822" s="72">
        <v>6</v>
      </c>
      <c r="T822" s="34">
        <f>IF(COUNTIF(B822:S822,"&gt;0")=18,SUM(B822:S822),"")</f>
        <v>115</v>
      </c>
      <c r="U822" s="100">
        <v>40019</v>
      </c>
      <c r="V822" s="39" t="s">
        <v>952</v>
      </c>
      <c r="W822" s="19">
        <v>15</v>
      </c>
      <c r="X822" s="10" t="s">
        <v>1025</v>
      </c>
      <c r="Y822" s="9" t="s">
        <v>276</v>
      </c>
      <c r="Z822" s="9">
        <v>782410</v>
      </c>
      <c r="AA822" s="9">
        <v>38</v>
      </c>
      <c r="AB822" s="9" t="s">
        <v>1026</v>
      </c>
      <c r="AC822" s="9">
        <v>29</v>
      </c>
      <c r="AD822" s="9">
        <v>38</v>
      </c>
      <c r="AE822" s="9"/>
      <c r="AF822" s="20"/>
    </row>
    <row r="823" spans="1:32" ht="34.5" customHeight="1" thickBot="1">
      <c r="A823">
        <v>809</v>
      </c>
      <c r="B823" s="74">
        <v>8</v>
      </c>
      <c r="C823" s="71">
        <v>4</v>
      </c>
      <c r="D823" s="74">
        <v>10</v>
      </c>
      <c r="E823" s="73">
        <v>8</v>
      </c>
      <c r="F823" s="73">
        <v>7</v>
      </c>
      <c r="G823" s="74">
        <v>8</v>
      </c>
      <c r="H823" s="71">
        <v>5</v>
      </c>
      <c r="I823" s="74">
        <v>8</v>
      </c>
      <c r="J823" s="75">
        <v>4</v>
      </c>
      <c r="K823" s="73">
        <v>6</v>
      </c>
      <c r="L823" s="73">
        <v>6</v>
      </c>
      <c r="M823" s="74">
        <v>8</v>
      </c>
      <c r="N823" s="74">
        <v>10</v>
      </c>
      <c r="O823" s="72">
        <v>6</v>
      </c>
      <c r="P823" s="73">
        <v>6</v>
      </c>
      <c r="Q823" s="74">
        <v>8</v>
      </c>
      <c r="R823" s="72">
        <v>5</v>
      </c>
      <c r="S823" s="72">
        <v>6</v>
      </c>
      <c r="T823" s="34">
        <f>IF(COUNTIF(B823:S823,"&gt;0")=18,SUM(B823:S823),"")</f>
        <v>123</v>
      </c>
      <c r="U823" s="100">
        <v>40019</v>
      </c>
      <c r="V823" s="39" t="s">
        <v>952</v>
      </c>
      <c r="W823" s="17">
        <v>16</v>
      </c>
      <c r="X823" s="12" t="s">
        <v>1027</v>
      </c>
      <c r="Y823" s="11" t="s">
        <v>1028</v>
      </c>
      <c r="Z823" s="11">
        <v>140607</v>
      </c>
      <c r="AA823" s="11">
        <v>42</v>
      </c>
      <c r="AB823" s="11" t="s">
        <v>1029</v>
      </c>
      <c r="AC823" s="11">
        <v>25</v>
      </c>
      <c r="AD823" s="11">
        <v>42</v>
      </c>
      <c r="AE823" s="11"/>
      <c r="AF823" s="18"/>
    </row>
    <row r="824" spans="1:32" ht="34.5" customHeight="1" thickBot="1">
      <c r="A824">
        <v>810</v>
      </c>
      <c r="B824" s="73">
        <v>6</v>
      </c>
      <c r="C824" s="73">
        <v>6</v>
      </c>
      <c r="D824" s="74">
        <v>10</v>
      </c>
      <c r="E824" s="81" t="s">
        <v>0</v>
      </c>
      <c r="F824" s="74">
        <v>8</v>
      </c>
      <c r="G824" s="74">
        <v>9</v>
      </c>
      <c r="H824" s="74">
        <v>8</v>
      </c>
      <c r="I824" s="71">
        <v>4</v>
      </c>
      <c r="J824" s="72">
        <v>6</v>
      </c>
      <c r="K824" s="72">
        <v>5</v>
      </c>
      <c r="L824" s="74">
        <v>8</v>
      </c>
      <c r="M824" s="78" t="s">
        <v>0</v>
      </c>
      <c r="N824" s="78" t="s">
        <v>0</v>
      </c>
      <c r="O824" s="73">
        <v>7</v>
      </c>
      <c r="P824" s="74">
        <v>7</v>
      </c>
      <c r="Q824" s="74">
        <v>8</v>
      </c>
      <c r="R824" s="74">
        <v>7</v>
      </c>
      <c r="S824" s="73">
        <v>7</v>
      </c>
      <c r="T824" s="34" t="str">
        <f>IF(COUNTIF(B824:S824,"&gt;0")=18,SUM(B824:S824),"")</f>
        <v/>
      </c>
      <c r="U824" s="100">
        <v>40019</v>
      </c>
      <c r="V824" s="39" t="s">
        <v>952</v>
      </c>
      <c r="W824" s="19">
        <v>17</v>
      </c>
      <c r="X824" s="10" t="s">
        <v>337</v>
      </c>
      <c r="Y824" s="9" t="s">
        <v>14</v>
      </c>
      <c r="Z824" s="9">
        <v>350383</v>
      </c>
      <c r="AA824" s="9">
        <v>53</v>
      </c>
      <c r="AB824" s="9" t="s">
        <v>100</v>
      </c>
      <c r="AC824" s="9">
        <v>23</v>
      </c>
      <c r="AD824" s="9">
        <v>53</v>
      </c>
      <c r="AE824" s="9"/>
      <c r="AF824" s="20"/>
    </row>
    <row r="825" spans="1:32" ht="34.5" customHeight="1" thickBot="1">
      <c r="A825">
        <v>811</v>
      </c>
      <c r="B825" s="73">
        <v>6</v>
      </c>
      <c r="C825" s="74">
        <v>7</v>
      </c>
      <c r="D825" s="81" t="s">
        <v>0</v>
      </c>
      <c r="E825" s="74">
        <v>10</v>
      </c>
      <c r="F825" s="72">
        <v>6</v>
      </c>
      <c r="G825" s="72">
        <v>5</v>
      </c>
      <c r="H825" s="71">
        <v>5</v>
      </c>
      <c r="I825" s="73">
        <v>6</v>
      </c>
      <c r="J825" s="81" t="s">
        <v>0</v>
      </c>
      <c r="K825" s="73">
        <v>6</v>
      </c>
      <c r="L825" s="71">
        <v>4</v>
      </c>
      <c r="M825" s="78" t="s">
        <v>0</v>
      </c>
      <c r="N825" s="78" t="s">
        <v>0</v>
      </c>
      <c r="O825" s="73">
        <v>7</v>
      </c>
      <c r="P825" s="74">
        <v>7</v>
      </c>
      <c r="Q825" s="72">
        <v>6</v>
      </c>
      <c r="R825" s="74">
        <v>8</v>
      </c>
      <c r="S825" s="73">
        <v>7</v>
      </c>
      <c r="T825" s="34" t="str">
        <f>IF(COUNTIF(B825:S825,"&gt;0")=18,SUM(B825:S825),"")</f>
        <v/>
      </c>
      <c r="U825" s="100">
        <v>40019</v>
      </c>
      <c r="V825" s="39" t="s">
        <v>952</v>
      </c>
      <c r="W825" s="26">
        <v>18</v>
      </c>
      <c r="X825" s="27" t="s">
        <v>1030</v>
      </c>
      <c r="Y825" s="28" t="s">
        <v>1031</v>
      </c>
      <c r="Z825" s="28">
        <v>300814</v>
      </c>
      <c r="AA825" s="28">
        <v>38</v>
      </c>
      <c r="AB825" s="28" t="s">
        <v>1032</v>
      </c>
      <c r="AC825" s="28">
        <v>19</v>
      </c>
      <c r="AD825" s="28">
        <v>38</v>
      </c>
      <c r="AE825" s="28"/>
      <c r="AF825" s="31"/>
    </row>
    <row r="826" spans="1:32" ht="34.5" customHeight="1" thickBot="1">
      <c r="A826">
        <v>812</v>
      </c>
      <c r="B826" s="71">
        <v>4</v>
      </c>
      <c r="C826" s="72">
        <v>5</v>
      </c>
      <c r="D826" s="74">
        <v>10</v>
      </c>
      <c r="E826" s="71">
        <v>6</v>
      </c>
      <c r="F826" s="73">
        <v>7</v>
      </c>
      <c r="G826" s="72">
        <v>5</v>
      </c>
      <c r="H826" s="72">
        <v>6</v>
      </c>
      <c r="I826" s="73">
        <v>6</v>
      </c>
      <c r="J826" s="74">
        <v>8</v>
      </c>
      <c r="K826" s="73">
        <v>6</v>
      </c>
      <c r="L826" s="72">
        <v>5</v>
      </c>
      <c r="M826" s="74">
        <v>10</v>
      </c>
      <c r="N826" s="72">
        <v>7</v>
      </c>
      <c r="O826" s="75">
        <v>4</v>
      </c>
      <c r="P826" s="72">
        <v>5</v>
      </c>
      <c r="Q826" s="73">
        <v>7</v>
      </c>
      <c r="R826" s="71">
        <v>4</v>
      </c>
      <c r="S826" s="71">
        <v>5</v>
      </c>
      <c r="T826" s="34">
        <f>IF(COUNTIF(B826:S826,"&gt;0")=18,SUM(B826:S826),"")</f>
        <v>110</v>
      </c>
      <c r="U826" s="100">
        <v>40020</v>
      </c>
      <c r="V826" s="41" t="s">
        <v>1033</v>
      </c>
      <c r="W826" s="13">
        <v>1</v>
      </c>
      <c r="X826" s="14" t="s">
        <v>1034</v>
      </c>
      <c r="Y826" s="15" t="s">
        <v>1035</v>
      </c>
      <c r="Z826" s="15">
        <v>1540010</v>
      </c>
      <c r="AA826" s="15">
        <v>54</v>
      </c>
      <c r="AB826" s="15" t="s">
        <v>1036</v>
      </c>
      <c r="AC826" s="15">
        <v>51</v>
      </c>
      <c r="AD826" s="15">
        <v>39</v>
      </c>
      <c r="AE826" s="15"/>
      <c r="AF826" s="16"/>
    </row>
    <row r="827" spans="1:32" ht="34.5" customHeight="1" thickBot="1">
      <c r="A827">
        <v>813</v>
      </c>
      <c r="B827" s="73">
        <v>6</v>
      </c>
      <c r="C827" s="73">
        <v>6</v>
      </c>
      <c r="D827" s="81" t="s">
        <v>0</v>
      </c>
      <c r="E827" s="73">
        <v>8</v>
      </c>
      <c r="F827" s="71">
        <v>5</v>
      </c>
      <c r="G827" s="74">
        <v>7</v>
      </c>
      <c r="H827" s="71">
        <v>5</v>
      </c>
      <c r="I827" s="71">
        <v>4</v>
      </c>
      <c r="J827" s="73">
        <v>7</v>
      </c>
      <c r="K827" s="73">
        <v>6</v>
      </c>
      <c r="L827" s="72">
        <v>5</v>
      </c>
      <c r="M827" s="74">
        <v>9</v>
      </c>
      <c r="N827" s="73">
        <v>8</v>
      </c>
      <c r="O827" s="77">
        <v>3</v>
      </c>
      <c r="P827" s="74">
        <v>7</v>
      </c>
      <c r="Q827" s="71">
        <v>5</v>
      </c>
      <c r="R827" s="73">
        <v>6</v>
      </c>
      <c r="S827" s="73">
        <v>7</v>
      </c>
      <c r="T827" s="34" t="str">
        <f>IF(COUNTIF(B827:S827,"&gt;0")=18,SUM(B827:S827),"")</f>
        <v/>
      </c>
      <c r="U827" s="100">
        <v>40020</v>
      </c>
      <c r="V827" s="41" t="s">
        <v>1033</v>
      </c>
      <c r="W827" s="17">
        <v>2</v>
      </c>
      <c r="X827" s="12" t="s">
        <v>1037</v>
      </c>
      <c r="Y827" s="11" t="s">
        <v>14</v>
      </c>
      <c r="Z827" s="11">
        <v>350758</v>
      </c>
      <c r="AA827" s="11">
        <v>54</v>
      </c>
      <c r="AB827" s="11" t="s">
        <v>963</v>
      </c>
      <c r="AC827" s="11">
        <v>46</v>
      </c>
      <c r="AD827" s="11">
        <v>44</v>
      </c>
      <c r="AE827" s="11"/>
      <c r="AF827" s="18"/>
    </row>
    <row r="828" spans="1:32" ht="34.5" customHeight="1" thickBot="1">
      <c r="A828">
        <v>814</v>
      </c>
      <c r="B828" s="71">
        <v>4</v>
      </c>
      <c r="C828" s="74">
        <v>7</v>
      </c>
      <c r="D828" s="72">
        <v>6</v>
      </c>
      <c r="E828" s="75">
        <v>5</v>
      </c>
      <c r="F828" s="72">
        <v>6</v>
      </c>
      <c r="G828" s="72">
        <v>5</v>
      </c>
      <c r="H828" s="71">
        <v>5</v>
      </c>
      <c r="I828" s="73">
        <v>6</v>
      </c>
      <c r="J828" s="72">
        <v>6</v>
      </c>
      <c r="K828" s="71">
        <v>4</v>
      </c>
      <c r="L828" s="71">
        <v>4</v>
      </c>
      <c r="M828" s="72">
        <v>6</v>
      </c>
      <c r="N828" s="72">
        <v>7</v>
      </c>
      <c r="O828" s="72">
        <v>6</v>
      </c>
      <c r="P828" s="71">
        <v>4</v>
      </c>
      <c r="Q828" s="73">
        <v>7</v>
      </c>
      <c r="R828" s="71">
        <v>4</v>
      </c>
      <c r="S828" s="72">
        <v>6</v>
      </c>
      <c r="T828" s="34">
        <f>IF(COUNTIF(B828:S828,"&gt;0")=18,SUM(B828:S828),"")</f>
        <v>98</v>
      </c>
      <c r="U828" s="100">
        <v>40020</v>
      </c>
      <c r="V828" s="41" t="s">
        <v>1033</v>
      </c>
      <c r="W828" s="19">
        <v>3</v>
      </c>
      <c r="X828" s="10" t="s">
        <v>986</v>
      </c>
      <c r="Y828" s="9" t="s">
        <v>539</v>
      </c>
      <c r="Z828" s="9">
        <v>16458</v>
      </c>
      <c r="AA828" s="9">
        <v>34</v>
      </c>
      <c r="AB828" s="9" t="s">
        <v>1038</v>
      </c>
      <c r="AC828" s="9">
        <v>41</v>
      </c>
      <c r="AD828" s="9">
        <v>31.5</v>
      </c>
      <c r="AE828" s="9"/>
      <c r="AF828" s="20"/>
    </row>
    <row r="829" spans="1:32" ht="34.5" customHeight="1" thickBot="1">
      <c r="A829">
        <v>815</v>
      </c>
      <c r="B829" s="72">
        <v>5</v>
      </c>
      <c r="C829" s="71">
        <v>4</v>
      </c>
      <c r="D829" s="74">
        <v>9</v>
      </c>
      <c r="E829" s="72">
        <v>7</v>
      </c>
      <c r="F829" s="73">
        <v>7</v>
      </c>
      <c r="G829" s="73">
        <v>6</v>
      </c>
      <c r="H829" s="72">
        <v>6</v>
      </c>
      <c r="I829" s="77">
        <v>2</v>
      </c>
      <c r="J829" s="75">
        <v>4</v>
      </c>
      <c r="K829" s="71">
        <v>4</v>
      </c>
      <c r="L829" s="74">
        <v>7</v>
      </c>
      <c r="M829" s="73">
        <v>7</v>
      </c>
      <c r="N829" s="72">
        <v>7</v>
      </c>
      <c r="O829" s="71">
        <v>5</v>
      </c>
      <c r="P829" s="71">
        <v>4</v>
      </c>
      <c r="Q829" s="71">
        <v>5</v>
      </c>
      <c r="R829" s="71">
        <v>4</v>
      </c>
      <c r="S829" s="71">
        <v>5</v>
      </c>
      <c r="T829" s="34">
        <f>IF(COUNTIF(B829:S829,"&gt;0")=18,SUM(B829:S829),"")</f>
        <v>98</v>
      </c>
      <c r="U829" s="100">
        <v>40020</v>
      </c>
      <c r="V829" s="41" t="s">
        <v>1033</v>
      </c>
      <c r="W829" s="17">
        <v>4</v>
      </c>
      <c r="X829" s="12" t="s">
        <v>1039</v>
      </c>
      <c r="Y829" s="11" t="s">
        <v>276</v>
      </c>
      <c r="Z829" s="11">
        <v>782228</v>
      </c>
      <c r="AA829" s="11">
        <v>31.9</v>
      </c>
      <c r="AB829" s="11" t="s">
        <v>1040</v>
      </c>
      <c r="AC829" s="11">
        <v>40</v>
      </c>
      <c r="AD829" s="11">
        <v>29.9</v>
      </c>
      <c r="AE829" s="11"/>
      <c r="AF829" s="18"/>
    </row>
    <row r="830" spans="1:32" ht="34.5" customHeight="1" thickBot="1">
      <c r="A830">
        <v>816</v>
      </c>
      <c r="B830" s="71">
        <v>4</v>
      </c>
      <c r="C830" s="71">
        <v>4</v>
      </c>
      <c r="D830" s="73">
        <v>7</v>
      </c>
      <c r="E830" s="73">
        <v>8</v>
      </c>
      <c r="F830" s="74">
        <v>8</v>
      </c>
      <c r="G830" s="74">
        <v>7</v>
      </c>
      <c r="H830" s="73">
        <v>7</v>
      </c>
      <c r="I830" s="71">
        <v>4</v>
      </c>
      <c r="J830" s="73">
        <v>7</v>
      </c>
      <c r="K830" s="72">
        <v>5</v>
      </c>
      <c r="L830" s="71">
        <v>4</v>
      </c>
      <c r="M830" s="74">
        <v>8</v>
      </c>
      <c r="N830" s="74">
        <v>9</v>
      </c>
      <c r="O830" s="74">
        <v>8</v>
      </c>
      <c r="P830" s="73">
        <v>6</v>
      </c>
      <c r="Q830" s="72">
        <v>6</v>
      </c>
      <c r="R830" s="74">
        <v>7</v>
      </c>
      <c r="S830" s="73">
        <v>7</v>
      </c>
      <c r="T830" s="34">
        <f>IF(COUNTIF(B830:S830,"&gt;0")=18,SUM(B830:S830),"")</f>
        <v>116</v>
      </c>
      <c r="U830" s="100">
        <v>40020</v>
      </c>
      <c r="V830" s="41" t="s">
        <v>1033</v>
      </c>
      <c r="W830" s="19">
        <v>5</v>
      </c>
      <c r="X830" s="10" t="s">
        <v>1041</v>
      </c>
      <c r="Y830" s="9" t="s">
        <v>861</v>
      </c>
      <c r="Z830" s="9">
        <v>1300076</v>
      </c>
      <c r="AA830" s="9">
        <v>49</v>
      </c>
      <c r="AB830" s="9" t="s">
        <v>1042</v>
      </c>
      <c r="AC830" s="9">
        <v>38</v>
      </c>
      <c r="AD830" s="9">
        <v>47</v>
      </c>
      <c r="AE830" s="9"/>
      <c r="AF830" s="20"/>
    </row>
    <row r="831" spans="1:32" ht="34.5" customHeight="1" thickBot="1">
      <c r="A831">
        <v>817</v>
      </c>
      <c r="B831" s="73">
        <v>6</v>
      </c>
      <c r="C831" s="71">
        <v>4</v>
      </c>
      <c r="D831" s="81" t="s">
        <v>0</v>
      </c>
      <c r="E831" s="73">
        <v>8</v>
      </c>
      <c r="F831" s="73">
        <v>7</v>
      </c>
      <c r="G831" s="75">
        <v>3</v>
      </c>
      <c r="H831" s="71">
        <v>5</v>
      </c>
      <c r="I831" s="72">
        <v>5</v>
      </c>
      <c r="J831" s="71">
        <v>5</v>
      </c>
      <c r="K831" s="73">
        <v>6</v>
      </c>
      <c r="L831" s="73">
        <v>6</v>
      </c>
      <c r="M831" s="78" t="s">
        <v>0</v>
      </c>
      <c r="N831" s="74">
        <v>9</v>
      </c>
      <c r="O831" s="71">
        <v>5</v>
      </c>
      <c r="P831" s="72">
        <v>5</v>
      </c>
      <c r="Q831" s="72">
        <v>6</v>
      </c>
      <c r="R831" s="71">
        <v>4</v>
      </c>
      <c r="S831" s="72">
        <v>6</v>
      </c>
      <c r="T831" s="34" t="str">
        <f>IF(COUNTIF(B831:S831,"&gt;0")=18,SUM(B831:S831),"")</f>
        <v/>
      </c>
      <c r="U831" s="100">
        <v>40020</v>
      </c>
      <c r="V831" s="41" t="s">
        <v>1033</v>
      </c>
      <c r="W831" s="17">
        <v>6</v>
      </c>
      <c r="X831" s="12" t="s">
        <v>1043</v>
      </c>
      <c r="Y831" s="11" t="s">
        <v>276</v>
      </c>
      <c r="Z831" s="11">
        <v>781489</v>
      </c>
      <c r="AA831" s="11">
        <v>38</v>
      </c>
      <c r="AB831" s="11" t="s">
        <v>86</v>
      </c>
      <c r="AC831" s="11">
        <v>37</v>
      </c>
      <c r="AD831" s="11">
        <v>37</v>
      </c>
      <c r="AE831" s="11"/>
      <c r="AF831" s="18"/>
    </row>
    <row r="832" spans="1:32" ht="34.5" customHeight="1" thickBot="1">
      <c r="A832">
        <v>818</v>
      </c>
      <c r="B832" s="72">
        <v>5</v>
      </c>
      <c r="C832" s="72">
        <v>5</v>
      </c>
      <c r="D832" s="74">
        <v>8</v>
      </c>
      <c r="E832" s="72">
        <v>7</v>
      </c>
      <c r="F832" s="71">
        <v>5</v>
      </c>
      <c r="G832" s="71">
        <v>4</v>
      </c>
      <c r="H832" s="75">
        <v>4</v>
      </c>
      <c r="I832" s="72">
        <v>5</v>
      </c>
      <c r="J832" s="71">
        <v>5</v>
      </c>
      <c r="K832" s="72">
        <v>5</v>
      </c>
      <c r="L832" s="72">
        <v>5</v>
      </c>
      <c r="M832" s="78" t="s">
        <v>0</v>
      </c>
      <c r="N832" s="72">
        <v>7</v>
      </c>
      <c r="O832" s="73">
        <v>7</v>
      </c>
      <c r="P832" s="73">
        <v>6</v>
      </c>
      <c r="Q832" s="71">
        <v>5</v>
      </c>
      <c r="R832" s="73">
        <v>6</v>
      </c>
      <c r="S832" s="75">
        <v>4</v>
      </c>
      <c r="T832" s="34" t="str">
        <f>IF(COUNTIF(B832:S832,"&gt;0")=18,SUM(B832:S832),"")</f>
        <v/>
      </c>
      <c r="U832" s="100">
        <v>40020</v>
      </c>
      <c r="V832" s="41" t="s">
        <v>1033</v>
      </c>
      <c r="W832" s="19">
        <v>7</v>
      </c>
      <c r="X832" s="10" t="s">
        <v>984</v>
      </c>
      <c r="Y832" s="9" t="s">
        <v>985</v>
      </c>
      <c r="Z832" s="9">
        <v>980564</v>
      </c>
      <c r="AA832" s="9">
        <v>32.700000000000003</v>
      </c>
      <c r="AB832" s="9" t="s">
        <v>86</v>
      </c>
      <c r="AC832" s="9">
        <v>37</v>
      </c>
      <c r="AD832" s="9">
        <v>32.200000000000003</v>
      </c>
      <c r="AE832" s="9"/>
      <c r="AF832" s="20"/>
    </row>
    <row r="833" spans="1:32" ht="34.5" customHeight="1" thickBot="1">
      <c r="A833">
        <v>819</v>
      </c>
      <c r="B833" s="72">
        <v>5</v>
      </c>
      <c r="C833" s="72">
        <v>5</v>
      </c>
      <c r="D833" s="74">
        <v>9</v>
      </c>
      <c r="E833" s="73">
        <v>8</v>
      </c>
      <c r="F833" s="71">
        <v>5</v>
      </c>
      <c r="G833" s="72">
        <v>5</v>
      </c>
      <c r="H833" s="72">
        <v>6</v>
      </c>
      <c r="I833" s="73">
        <v>6</v>
      </c>
      <c r="J833" s="72">
        <v>6</v>
      </c>
      <c r="K833" s="72">
        <v>5</v>
      </c>
      <c r="L833" s="73">
        <v>6</v>
      </c>
      <c r="M833" s="73">
        <v>7</v>
      </c>
      <c r="N833" s="73">
        <v>8</v>
      </c>
      <c r="O833" s="72">
        <v>6</v>
      </c>
      <c r="P833" s="72">
        <v>5</v>
      </c>
      <c r="Q833" s="72">
        <v>6</v>
      </c>
      <c r="R833" s="72">
        <v>5</v>
      </c>
      <c r="S833" s="72">
        <v>6</v>
      </c>
      <c r="T833" s="34">
        <f>IF(COUNTIF(B833:S833,"&gt;0")=18,SUM(B833:S833),"")</f>
        <v>109</v>
      </c>
      <c r="U833" s="100">
        <v>40020</v>
      </c>
      <c r="V833" s="41" t="s">
        <v>1033</v>
      </c>
      <c r="W833" s="17">
        <v>8</v>
      </c>
      <c r="X833" s="12" t="s">
        <v>973</v>
      </c>
      <c r="Y833" s="11" t="s">
        <v>974</v>
      </c>
      <c r="Z833" s="11">
        <v>570511</v>
      </c>
      <c r="AA833" s="11">
        <v>35</v>
      </c>
      <c r="AB833" s="11" t="s">
        <v>534</v>
      </c>
      <c r="AC833" s="11">
        <v>32</v>
      </c>
      <c r="AD833" s="11">
        <v>35</v>
      </c>
      <c r="AE833" s="11"/>
      <c r="AF833" s="18"/>
    </row>
    <row r="834" spans="1:32" ht="34.5" customHeight="1" thickBot="1">
      <c r="A834">
        <v>820</v>
      </c>
      <c r="B834" s="71">
        <v>4</v>
      </c>
      <c r="C834" s="72">
        <v>5</v>
      </c>
      <c r="D834" s="81" t="s">
        <v>0</v>
      </c>
      <c r="E834" s="74">
        <v>9</v>
      </c>
      <c r="F834" s="81" t="s">
        <v>0</v>
      </c>
      <c r="G834" s="72">
        <v>5</v>
      </c>
      <c r="H834" s="71">
        <v>5</v>
      </c>
      <c r="I834" s="73">
        <v>6</v>
      </c>
      <c r="J834" s="75">
        <v>4</v>
      </c>
      <c r="K834" s="72">
        <v>5</v>
      </c>
      <c r="L834" s="74">
        <v>7</v>
      </c>
      <c r="M834" s="74">
        <v>8</v>
      </c>
      <c r="N834" s="73">
        <v>8</v>
      </c>
      <c r="O834" s="74">
        <v>8</v>
      </c>
      <c r="P834" s="72">
        <v>5</v>
      </c>
      <c r="Q834" s="71">
        <v>5</v>
      </c>
      <c r="R834" s="72">
        <v>5</v>
      </c>
      <c r="S834" s="72">
        <v>6</v>
      </c>
      <c r="T834" s="34" t="str">
        <f>IF(COUNTIF(B834:S834,"&gt;0")=18,SUM(B834:S834),"")</f>
        <v/>
      </c>
      <c r="U834" s="100">
        <v>40020</v>
      </c>
      <c r="V834" s="41" t="s">
        <v>1033</v>
      </c>
      <c r="W834" s="19">
        <v>9</v>
      </c>
      <c r="X834" s="10" t="s">
        <v>997</v>
      </c>
      <c r="Y834" s="9" t="s">
        <v>531</v>
      </c>
      <c r="Z834" s="9">
        <v>101180</v>
      </c>
      <c r="AA834" s="9">
        <v>36</v>
      </c>
      <c r="AB834" s="9" t="s">
        <v>45</v>
      </c>
      <c r="AC834" s="9">
        <v>30</v>
      </c>
      <c r="AD834" s="9">
        <v>36</v>
      </c>
      <c r="AE834" s="9"/>
      <c r="AF834" s="20"/>
    </row>
    <row r="835" spans="1:32" ht="34.5" customHeight="1" thickBot="1">
      <c r="A835">
        <v>821</v>
      </c>
      <c r="B835" s="71">
        <v>4</v>
      </c>
      <c r="C835" s="72">
        <v>5</v>
      </c>
      <c r="D835" s="73">
        <v>7</v>
      </c>
      <c r="E835" s="73">
        <v>8</v>
      </c>
      <c r="F835" s="72">
        <v>6</v>
      </c>
      <c r="G835" s="73">
        <v>6</v>
      </c>
      <c r="H835" s="74">
        <v>9</v>
      </c>
      <c r="I835" s="72">
        <v>5</v>
      </c>
      <c r="J835" s="71">
        <v>5</v>
      </c>
      <c r="K835" s="74">
        <v>7</v>
      </c>
      <c r="L835" s="74">
        <v>7</v>
      </c>
      <c r="M835" s="78" t="s">
        <v>0</v>
      </c>
      <c r="N835" s="74">
        <v>10</v>
      </c>
      <c r="O835" s="73">
        <v>7</v>
      </c>
      <c r="P835" s="72">
        <v>5</v>
      </c>
      <c r="Q835" s="71">
        <v>5</v>
      </c>
      <c r="R835" s="74">
        <v>7</v>
      </c>
      <c r="S835" s="71">
        <v>5</v>
      </c>
      <c r="T835" s="34" t="str">
        <f>IF(COUNTIF(B835:S835,"&gt;0")=18,SUM(B835:S835),"")</f>
        <v/>
      </c>
      <c r="U835" s="100">
        <v>40020</v>
      </c>
      <c r="V835" s="41" t="s">
        <v>1033</v>
      </c>
      <c r="W835" s="17">
        <v>10</v>
      </c>
      <c r="X835" s="12" t="s">
        <v>1044</v>
      </c>
      <c r="Y835" s="11" t="s">
        <v>246</v>
      </c>
      <c r="Z835" s="11">
        <v>910622</v>
      </c>
      <c r="AA835" s="11">
        <v>40</v>
      </c>
      <c r="AB835" s="11" t="s">
        <v>45</v>
      </c>
      <c r="AC835" s="11">
        <v>30</v>
      </c>
      <c r="AD835" s="11">
        <v>40</v>
      </c>
      <c r="AE835" s="11"/>
      <c r="AF835" s="18"/>
    </row>
    <row r="836" spans="1:32" ht="34.5" customHeight="1" thickBot="1">
      <c r="A836">
        <v>822</v>
      </c>
      <c r="B836" s="71">
        <v>4</v>
      </c>
      <c r="C836" s="71">
        <v>4</v>
      </c>
      <c r="D836" s="74">
        <v>8</v>
      </c>
      <c r="E836" s="73">
        <v>8</v>
      </c>
      <c r="F836" s="71">
        <v>5</v>
      </c>
      <c r="G836" s="73">
        <v>6</v>
      </c>
      <c r="H836" s="72">
        <v>6</v>
      </c>
      <c r="I836" s="74">
        <v>7</v>
      </c>
      <c r="J836" s="74">
        <v>10</v>
      </c>
      <c r="K836" s="73">
        <v>6</v>
      </c>
      <c r="L836" s="73">
        <v>6</v>
      </c>
      <c r="M836" s="74">
        <v>10</v>
      </c>
      <c r="N836" s="78" t="s">
        <v>0</v>
      </c>
      <c r="O836" s="71">
        <v>5</v>
      </c>
      <c r="P836" s="71">
        <v>4</v>
      </c>
      <c r="Q836" s="71">
        <v>5</v>
      </c>
      <c r="R836" s="74">
        <v>7</v>
      </c>
      <c r="S836" s="73">
        <v>7</v>
      </c>
      <c r="T836" s="34" t="str">
        <f>IF(COUNTIF(B836:S836,"&gt;0")=18,SUM(B836:S836),"")</f>
        <v/>
      </c>
      <c r="U836" s="100">
        <v>40020</v>
      </c>
      <c r="V836" s="41" t="s">
        <v>1033</v>
      </c>
      <c r="W836" s="19">
        <v>11</v>
      </c>
      <c r="X836" s="10" t="s">
        <v>987</v>
      </c>
      <c r="Y836" s="9" t="s">
        <v>974</v>
      </c>
      <c r="Z836" s="9">
        <v>570514</v>
      </c>
      <c r="AA836" s="9">
        <v>37</v>
      </c>
      <c r="AB836" s="9" t="s">
        <v>55</v>
      </c>
      <c r="AC836" s="9">
        <v>28</v>
      </c>
      <c r="AD836" s="9">
        <v>37</v>
      </c>
      <c r="AE836" s="9"/>
      <c r="AF836" s="20"/>
    </row>
    <row r="837" spans="1:32" ht="34.5" customHeight="1" thickBot="1">
      <c r="A837">
        <v>823</v>
      </c>
      <c r="B837" s="72">
        <v>5</v>
      </c>
      <c r="C837" s="73">
        <v>6</v>
      </c>
      <c r="D837" s="81" t="s">
        <v>0</v>
      </c>
      <c r="E837" s="81" t="s">
        <v>0</v>
      </c>
      <c r="F837" s="72">
        <v>6</v>
      </c>
      <c r="G837" s="73">
        <v>6</v>
      </c>
      <c r="H837" s="73">
        <v>7</v>
      </c>
      <c r="I837" s="74">
        <v>8</v>
      </c>
      <c r="J837" s="72">
        <v>6</v>
      </c>
      <c r="K837" s="71">
        <v>4</v>
      </c>
      <c r="L837" s="73">
        <v>6</v>
      </c>
      <c r="M837" s="73">
        <v>7</v>
      </c>
      <c r="N837" s="74">
        <v>9</v>
      </c>
      <c r="O837" s="73">
        <v>7</v>
      </c>
      <c r="P837" s="73">
        <v>6</v>
      </c>
      <c r="Q837" s="73">
        <v>7</v>
      </c>
      <c r="R837" s="75">
        <v>3</v>
      </c>
      <c r="S837" s="72">
        <v>6</v>
      </c>
      <c r="T837" s="34" t="str">
        <f>IF(COUNTIF(B837:S837,"&gt;0")=18,SUM(B837:S837),"")</f>
        <v/>
      </c>
      <c r="U837" s="100">
        <v>40020</v>
      </c>
      <c r="V837" s="41" t="s">
        <v>1033</v>
      </c>
      <c r="W837" s="17">
        <v>12</v>
      </c>
      <c r="X837" s="12" t="s">
        <v>1045</v>
      </c>
      <c r="Y837" s="11" t="s">
        <v>539</v>
      </c>
      <c r="Z837" s="11">
        <v>16253</v>
      </c>
      <c r="AA837" s="11">
        <v>39</v>
      </c>
      <c r="AB837" s="11" t="s">
        <v>97</v>
      </c>
      <c r="AC837" s="11">
        <v>27</v>
      </c>
      <c r="AD837" s="11">
        <v>39</v>
      </c>
      <c r="AE837" s="11"/>
      <c r="AF837" s="18"/>
    </row>
    <row r="838" spans="1:32" ht="34.5" customHeight="1" thickBot="1">
      <c r="A838">
        <v>824</v>
      </c>
      <c r="B838" s="72">
        <v>5</v>
      </c>
      <c r="C838" s="73">
        <v>6</v>
      </c>
      <c r="D838" s="81" t="s">
        <v>0</v>
      </c>
      <c r="E838" s="81" t="s">
        <v>0</v>
      </c>
      <c r="F838" s="74">
        <v>8</v>
      </c>
      <c r="G838" s="73">
        <v>6</v>
      </c>
      <c r="H838" s="72">
        <v>6</v>
      </c>
      <c r="I838" s="74">
        <v>7</v>
      </c>
      <c r="J838" s="81" t="s">
        <v>0</v>
      </c>
      <c r="K838" s="73">
        <v>6</v>
      </c>
      <c r="L838" s="71">
        <v>4</v>
      </c>
      <c r="M838" s="74">
        <v>8</v>
      </c>
      <c r="N838" s="73">
        <v>8</v>
      </c>
      <c r="O838" s="73">
        <v>7</v>
      </c>
      <c r="P838" s="74">
        <v>7</v>
      </c>
      <c r="Q838" s="72">
        <v>6</v>
      </c>
      <c r="R838" s="73">
        <v>6</v>
      </c>
      <c r="S838" s="72">
        <v>6</v>
      </c>
      <c r="T838" s="34" t="str">
        <f>IF(COUNTIF(B838:S838,"&gt;0")=18,SUM(B838:S838),"")</f>
        <v/>
      </c>
      <c r="U838" s="100">
        <v>40020</v>
      </c>
      <c r="V838" s="41" t="s">
        <v>1033</v>
      </c>
      <c r="W838" s="19">
        <v>13</v>
      </c>
      <c r="X838" s="10" t="s">
        <v>991</v>
      </c>
      <c r="Y838" s="9" t="s">
        <v>992</v>
      </c>
      <c r="Z838" s="9">
        <v>511897</v>
      </c>
      <c r="AA838" s="9">
        <v>45</v>
      </c>
      <c r="AB838" s="9" t="s">
        <v>98</v>
      </c>
      <c r="AC838" s="9">
        <v>26</v>
      </c>
      <c r="AD838" s="9">
        <v>45</v>
      </c>
      <c r="AE838" s="9"/>
      <c r="AF838" s="20"/>
    </row>
    <row r="839" spans="1:32" ht="34.5" customHeight="1" thickBot="1">
      <c r="A839">
        <v>825</v>
      </c>
      <c r="B839" s="72">
        <v>5</v>
      </c>
      <c r="C839" s="74">
        <v>9</v>
      </c>
      <c r="D839" s="74">
        <v>9</v>
      </c>
      <c r="E839" s="74">
        <v>10</v>
      </c>
      <c r="F839" s="73">
        <v>7</v>
      </c>
      <c r="G839" s="74">
        <v>7</v>
      </c>
      <c r="H839" s="74">
        <v>10</v>
      </c>
      <c r="I839" s="73">
        <v>6</v>
      </c>
      <c r="J839" s="73">
        <v>7</v>
      </c>
      <c r="K839" s="74">
        <v>8</v>
      </c>
      <c r="L839" s="72">
        <v>5</v>
      </c>
      <c r="M839" s="74">
        <v>9</v>
      </c>
      <c r="N839" s="72">
        <v>7</v>
      </c>
      <c r="O839" s="71">
        <v>5</v>
      </c>
      <c r="P839" s="74">
        <v>7</v>
      </c>
      <c r="Q839" s="73">
        <v>7</v>
      </c>
      <c r="R839" s="72">
        <v>5</v>
      </c>
      <c r="S839" s="74">
        <v>8</v>
      </c>
      <c r="T839" s="34">
        <f>IF(COUNTIF(B839:S839,"&gt;0")=18,SUM(B839:S839),"")</f>
        <v>131</v>
      </c>
      <c r="U839" s="100">
        <v>40020</v>
      </c>
      <c r="V839" s="41" t="s">
        <v>1033</v>
      </c>
      <c r="W839" s="17">
        <v>14</v>
      </c>
      <c r="X839" s="12" t="s">
        <v>1046</v>
      </c>
      <c r="Y839" s="11" t="s">
        <v>531</v>
      </c>
      <c r="Z839" s="11">
        <v>100663</v>
      </c>
      <c r="AA839" s="11">
        <v>39</v>
      </c>
      <c r="AB839" s="11" t="s">
        <v>1047</v>
      </c>
      <c r="AC839" s="11">
        <v>20</v>
      </c>
      <c r="AD839" s="11">
        <v>39</v>
      </c>
      <c r="AE839" s="11"/>
      <c r="AF839" s="18"/>
    </row>
    <row r="840" spans="1:32" ht="34.5" customHeight="1" thickBot="1">
      <c r="A840">
        <v>826</v>
      </c>
      <c r="B840" s="72">
        <v>5</v>
      </c>
      <c r="C840" s="74">
        <v>8</v>
      </c>
      <c r="D840" s="81" t="s">
        <v>0</v>
      </c>
      <c r="E840" s="81" t="s">
        <v>0</v>
      </c>
      <c r="F840" s="81" t="s">
        <v>0</v>
      </c>
      <c r="G840" s="74">
        <v>8</v>
      </c>
      <c r="H840" s="73">
        <v>7</v>
      </c>
      <c r="I840" s="74">
        <v>7</v>
      </c>
      <c r="J840" s="81" t="s">
        <v>0</v>
      </c>
      <c r="K840" s="74">
        <v>9</v>
      </c>
      <c r="L840" s="73">
        <v>6</v>
      </c>
      <c r="M840" s="74">
        <v>8</v>
      </c>
      <c r="N840" s="72">
        <v>7</v>
      </c>
      <c r="O840" s="74">
        <v>8</v>
      </c>
      <c r="P840" s="74">
        <v>7</v>
      </c>
      <c r="Q840" s="73">
        <v>7</v>
      </c>
      <c r="R840" s="73">
        <v>6</v>
      </c>
      <c r="S840" s="74">
        <v>9</v>
      </c>
      <c r="T840" s="34" t="str">
        <f>IF(COUNTIF(B840:S840,"&gt;0")=18,SUM(B840:S840),"")</f>
        <v/>
      </c>
      <c r="U840" s="100">
        <v>40020</v>
      </c>
      <c r="V840" s="41" t="s">
        <v>1033</v>
      </c>
      <c r="W840" s="62">
        <v>15</v>
      </c>
      <c r="X840" s="21" t="s">
        <v>1048</v>
      </c>
      <c r="Y840" s="22" t="s">
        <v>954</v>
      </c>
      <c r="Z840" s="22">
        <v>320411</v>
      </c>
      <c r="AA840" s="22">
        <v>54</v>
      </c>
      <c r="AB840" s="22" t="s">
        <v>65</v>
      </c>
      <c r="AC840" s="22">
        <v>20</v>
      </c>
      <c r="AD840" s="22">
        <v>54</v>
      </c>
      <c r="AE840" s="22"/>
      <c r="AF840" s="23"/>
    </row>
    <row r="841" spans="1:32" ht="34.5" customHeight="1" thickBot="1">
      <c r="A841">
        <v>827</v>
      </c>
      <c r="B841" s="71">
        <v>4</v>
      </c>
      <c r="C841" s="72">
        <v>5</v>
      </c>
      <c r="D841" s="74">
        <v>8</v>
      </c>
      <c r="E841" s="72">
        <v>7</v>
      </c>
      <c r="F841" s="72">
        <v>6</v>
      </c>
      <c r="G841" s="72">
        <v>5</v>
      </c>
      <c r="H841" s="73">
        <v>7</v>
      </c>
      <c r="I841" s="72">
        <v>5</v>
      </c>
      <c r="J841" s="74">
        <v>9</v>
      </c>
      <c r="K841" s="73">
        <v>6</v>
      </c>
      <c r="L841" s="71">
        <v>4</v>
      </c>
      <c r="M841" s="74">
        <v>10</v>
      </c>
      <c r="N841" s="72">
        <v>7</v>
      </c>
      <c r="O841" s="71">
        <v>5</v>
      </c>
      <c r="P841" s="78" t="s">
        <v>0</v>
      </c>
      <c r="Q841" s="72">
        <v>6</v>
      </c>
      <c r="R841" s="74">
        <v>7</v>
      </c>
      <c r="S841" s="73">
        <v>7</v>
      </c>
      <c r="T841" s="34" t="str">
        <f>IF(COUNTIF(B841:S841,"&gt;0")=18,SUM(B841:S841),"")</f>
        <v/>
      </c>
      <c r="U841" s="100">
        <v>40020</v>
      </c>
      <c r="V841" s="41" t="s">
        <v>1033</v>
      </c>
      <c r="W841" s="13">
        <v>1</v>
      </c>
      <c r="X841" s="14" t="s">
        <v>1001</v>
      </c>
      <c r="Y841" s="15" t="s">
        <v>985</v>
      </c>
      <c r="Z841" s="15">
        <v>980236</v>
      </c>
      <c r="AA841" s="15">
        <v>36</v>
      </c>
      <c r="AB841" s="15" t="s">
        <v>94</v>
      </c>
      <c r="AC841" s="15">
        <v>29</v>
      </c>
      <c r="AD841" s="15">
        <v>36</v>
      </c>
      <c r="AE841" s="15"/>
      <c r="AF841" s="16"/>
    </row>
    <row r="842" spans="1:32" ht="34.5" customHeight="1" thickBot="1">
      <c r="A842">
        <v>828</v>
      </c>
      <c r="B842" s="72">
        <v>5</v>
      </c>
      <c r="C842" s="75">
        <v>3</v>
      </c>
      <c r="D842" s="81" t="s">
        <v>0</v>
      </c>
      <c r="E842" s="81" t="s">
        <v>0</v>
      </c>
      <c r="F842" s="73">
        <v>7</v>
      </c>
      <c r="G842" s="72">
        <v>5</v>
      </c>
      <c r="H842" s="72">
        <v>6</v>
      </c>
      <c r="I842" s="73">
        <v>6</v>
      </c>
      <c r="J842" s="81" t="s">
        <v>0</v>
      </c>
      <c r="K842" s="71">
        <v>4</v>
      </c>
      <c r="L842" s="74">
        <v>7</v>
      </c>
      <c r="M842" s="74">
        <v>8</v>
      </c>
      <c r="N842" s="73">
        <v>8</v>
      </c>
      <c r="O842" s="73">
        <v>7</v>
      </c>
      <c r="P842" s="74">
        <v>7</v>
      </c>
      <c r="Q842" s="71">
        <v>5</v>
      </c>
      <c r="R842" s="74">
        <v>8</v>
      </c>
      <c r="S842" s="71">
        <v>5</v>
      </c>
      <c r="T842" s="34" t="str">
        <f>IF(COUNTIF(B842:S842,"&gt;0")=18,SUM(B842:S842),"")</f>
        <v/>
      </c>
      <c r="U842" s="100">
        <v>40020</v>
      </c>
      <c r="V842" s="41" t="s">
        <v>1033</v>
      </c>
      <c r="W842" s="26">
        <v>2</v>
      </c>
      <c r="X842" s="27" t="s">
        <v>1049</v>
      </c>
      <c r="Y842" s="28" t="s">
        <v>525</v>
      </c>
      <c r="Z842" s="28">
        <v>440133</v>
      </c>
      <c r="AA842" s="28">
        <v>24.4</v>
      </c>
      <c r="AB842" s="28" t="s">
        <v>769</v>
      </c>
      <c r="AC842" s="28">
        <v>15</v>
      </c>
      <c r="AD842" s="28">
        <v>24.5</v>
      </c>
      <c r="AE842" s="28"/>
      <c r="AF842" s="31"/>
    </row>
    <row r="843" spans="1:32" ht="34.5" customHeight="1" thickBot="1">
      <c r="A843">
        <v>829</v>
      </c>
      <c r="B843" s="71">
        <v>4</v>
      </c>
      <c r="C843" s="73">
        <v>6</v>
      </c>
      <c r="D843" s="81" t="s">
        <v>0</v>
      </c>
      <c r="E843" s="74">
        <v>9</v>
      </c>
      <c r="F843" s="71">
        <v>5</v>
      </c>
      <c r="G843" s="73">
        <v>6</v>
      </c>
      <c r="H843" s="73">
        <v>7</v>
      </c>
      <c r="I843" s="71">
        <v>4</v>
      </c>
      <c r="J843" s="71">
        <v>5</v>
      </c>
      <c r="K843" s="74">
        <v>8</v>
      </c>
      <c r="L843" s="72">
        <v>5</v>
      </c>
      <c r="M843" s="74">
        <v>8</v>
      </c>
      <c r="N843" s="74">
        <v>10</v>
      </c>
      <c r="O843" s="72">
        <v>6</v>
      </c>
      <c r="P843" s="72">
        <v>5</v>
      </c>
      <c r="Q843" s="73">
        <v>7</v>
      </c>
      <c r="R843" s="72">
        <v>5</v>
      </c>
      <c r="S843" s="71">
        <v>5</v>
      </c>
      <c r="T843" s="34" t="str">
        <f>IF(COUNTIF(B843:S843,"&gt;0")=18,SUM(B843:S843),"")</f>
        <v/>
      </c>
      <c r="U843" s="100">
        <v>40020</v>
      </c>
      <c r="V843" s="41" t="s">
        <v>1033</v>
      </c>
      <c r="W843" s="13">
        <v>1</v>
      </c>
      <c r="X843" s="14" t="s">
        <v>1050</v>
      </c>
      <c r="Y843" s="15" t="s">
        <v>14</v>
      </c>
      <c r="Z843" s="15">
        <v>350759</v>
      </c>
      <c r="AA843" s="15">
        <v>54</v>
      </c>
      <c r="AB843" s="15" t="s">
        <v>34</v>
      </c>
      <c r="AC843" s="15">
        <v>44</v>
      </c>
      <c r="AD843" s="15">
        <v>46</v>
      </c>
      <c r="AE843" s="15"/>
      <c r="AF843" s="16"/>
    </row>
    <row r="844" spans="1:32" ht="34.5" customHeight="1" thickBot="1">
      <c r="A844">
        <v>830</v>
      </c>
      <c r="B844" s="72">
        <v>5</v>
      </c>
      <c r="C844" s="71">
        <v>4</v>
      </c>
      <c r="D844" s="74">
        <v>8</v>
      </c>
      <c r="E844" s="81" t="s">
        <v>0</v>
      </c>
      <c r="F844" s="74">
        <v>8</v>
      </c>
      <c r="G844" s="74">
        <v>7</v>
      </c>
      <c r="H844" s="74">
        <v>8</v>
      </c>
      <c r="I844" s="72">
        <v>5</v>
      </c>
      <c r="J844" s="74">
        <v>8</v>
      </c>
      <c r="K844" s="74">
        <v>8</v>
      </c>
      <c r="L844" s="73">
        <v>6</v>
      </c>
      <c r="M844" s="78" t="s">
        <v>0</v>
      </c>
      <c r="N844" s="73">
        <v>8</v>
      </c>
      <c r="O844" s="72">
        <v>6</v>
      </c>
      <c r="P844" s="72">
        <v>5</v>
      </c>
      <c r="Q844" s="72">
        <v>6</v>
      </c>
      <c r="R844" s="73">
        <v>6</v>
      </c>
      <c r="S844" s="75">
        <v>4</v>
      </c>
      <c r="T844" s="34" t="str">
        <f>IF(COUNTIF(B844:S844,"&gt;0")=18,SUM(B844:S844),"")</f>
        <v/>
      </c>
      <c r="U844" s="100">
        <v>40020</v>
      </c>
      <c r="V844" s="41" t="s">
        <v>1033</v>
      </c>
      <c r="W844" s="17">
        <v>2</v>
      </c>
      <c r="X844" s="12" t="s">
        <v>1051</v>
      </c>
      <c r="Y844" s="11" t="s">
        <v>211</v>
      </c>
      <c r="Z844" s="11">
        <v>1040042</v>
      </c>
      <c r="AA844" s="11">
        <v>54</v>
      </c>
      <c r="AB844" s="11" t="s">
        <v>322</v>
      </c>
      <c r="AC844" s="11">
        <v>36</v>
      </c>
      <c r="AD844" s="11">
        <v>54</v>
      </c>
      <c r="AE844" s="11"/>
      <c r="AF844" s="18"/>
    </row>
    <row r="845" spans="1:32" ht="34.5" customHeight="1" thickBot="1">
      <c r="A845">
        <v>831</v>
      </c>
      <c r="B845" s="72">
        <v>5</v>
      </c>
      <c r="C845" s="75">
        <v>3</v>
      </c>
      <c r="D845" s="73">
        <v>7</v>
      </c>
      <c r="E845" s="74">
        <v>11</v>
      </c>
      <c r="F845" s="73">
        <v>7</v>
      </c>
      <c r="G845" s="72">
        <v>5</v>
      </c>
      <c r="H845" s="72">
        <v>6</v>
      </c>
      <c r="I845" s="74">
        <v>8</v>
      </c>
      <c r="J845" s="75">
        <v>4</v>
      </c>
      <c r="K845" s="73">
        <v>6</v>
      </c>
      <c r="L845" s="71">
        <v>4</v>
      </c>
      <c r="M845" s="72">
        <v>6</v>
      </c>
      <c r="N845" s="71">
        <v>6</v>
      </c>
      <c r="O845" s="71">
        <v>5</v>
      </c>
      <c r="P845" s="73">
        <v>6</v>
      </c>
      <c r="Q845" s="73">
        <v>7</v>
      </c>
      <c r="R845" s="72">
        <v>5</v>
      </c>
      <c r="S845" s="72">
        <v>6</v>
      </c>
      <c r="T845" s="34">
        <f>IF(COUNTIF(B845:S845,"&gt;0")=18,SUM(B845:S845),"")</f>
        <v>107</v>
      </c>
      <c r="U845" s="100">
        <v>40020</v>
      </c>
      <c r="V845" s="41" t="s">
        <v>1033</v>
      </c>
      <c r="W845" s="19">
        <v>3</v>
      </c>
      <c r="X845" s="10" t="s">
        <v>1003</v>
      </c>
      <c r="Y845" s="9" t="s">
        <v>539</v>
      </c>
      <c r="Z845" s="9">
        <v>16489</v>
      </c>
      <c r="AA845" s="9">
        <v>37</v>
      </c>
      <c r="AB845" s="9" t="s">
        <v>1052</v>
      </c>
      <c r="AC845" s="9">
        <v>36</v>
      </c>
      <c r="AD845" s="9">
        <v>37</v>
      </c>
      <c r="AE845" s="9"/>
      <c r="AF845" s="20"/>
    </row>
    <row r="846" spans="1:32" ht="34.5" customHeight="1" thickBot="1">
      <c r="A846">
        <v>832</v>
      </c>
      <c r="B846" s="72">
        <v>5</v>
      </c>
      <c r="C846" s="72">
        <v>5</v>
      </c>
      <c r="D846" s="81" t="s">
        <v>0</v>
      </c>
      <c r="E846" s="73">
        <v>8</v>
      </c>
      <c r="F846" s="73">
        <v>7</v>
      </c>
      <c r="G846" s="72">
        <v>5</v>
      </c>
      <c r="H846" s="71">
        <v>5</v>
      </c>
      <c r="I846" s="71">
        <v>4</v>
      </c>
      <c r="J846" s="74">
        <v>8</v>
      </c>
      <c r="K846" s="72">
        <v>5</v>
      </c>
      <c r="L846" s="74">
        <v>7</v>
      </c>
      <c r="M846" s="78" t="s">
        <v>0</v>
      </c>
      <c r="N846" s="73">
        <v>8</v>
      </c>
      <c r="O846" s="71">
        <v>5</v>
      </c>
      <c r="P846" s="73">
        <v>6</v>
      </c>
      <c r="Q846" s="74">
        <v>8</v>
      </c>
      <c r="R846" s="72">
        <v>5</v>
      </c>
      <c r="S846" s="73">
        <v>7</v>
      </c>
      <c r="T846" s="34" t="str">
        <f>IF(COUNTIF(B846:S846,"&gt;0")=18,SUM(B846:S846),"")</f>
        <v/>
      </c>
      <c r="U846" s="100">
        <v>40020</v>
      </c>
      <c r="V846" s="41" t="s">
        <v>1033</v>
      </c>
      <c r="W846" s="17">
        <v>4</v>
      </c>
      <c r="X846" s="12" t="s">
        <v>1053</v>
      </c>
      <c r="Y846" s="11" t="s">
        <v>1054</v>
      </c>
      <c r="Z846" s="11">
        <v>1120151</v>
      </c>
      <c r="AA846" s="11">
        <v>44</v>
      </c>
      <c r="AB846" s="11" t="s">
        <v>15</v>
      </c>
      <c r="AC846" s="11">
        <v>32</v>
      </c>
      <c r="AD846" s="11">
        <v>44</v>
      </c>
      <c r="AE846" s="11"/>
      <c r="AF846" s="18"/>
    </row>
    <row r="847" spans="1:32" ht="34.5" customHeight="1" thickBot="1">
      <c r="A847">
        <v>833</v>
      </c>
      <c r="B847" s="71">
        <v>4</v>
      </c>
      <c r="C847" s="74">
        <v>7</v>
      </c>
      <c r="D847" s="74">
        <v>10</v>
      </c>
      <c r="E847" s="81" t="s">
        <v>0</v>
      </c>
      <c r="F847" s="74">
        <v>8</v>
      </c>
      <c r="G847" s="74">
        <v>7</v>
      </c>
      <c r="H847" s="74">
        <v>10</v>
      </c>
      <c r="I847" s="74">
        <v>8</v>
      </c>
      <c r="J847" s="71">
        <v>5</v>
      </c>
      <c r="K847" s="71">
        <v>4</v>
      </c>
      <c r="L847" s="74">
        <v>10</v>
      </c>
      <c r="M847" s="74">
        <v>8</v>
      </c>
      <c r="N847" s="73">
        <v>8</v>
      </c>
      <c r="O847" s="73">
        <v>7</v>
      </c>
      <c r="P847" s="73">
        <v>6</v>
      </c>
      <c r="Q847" s="72">
        <v>6</v>
      </c>
      <c r="R847" s="72">
        <v>5</v>
      </c>
      <c r="S847" s="71">
        <v>5</v>
      </c>
      <c r="T847" s="34" t="str">
        <f>IF(COUNTIF(B847:S847,"&gt;0")=18,SUM(B847:S847),"")</f>
        <v/>
      </c>
      <c r="U847" s="100">
        <v>40020</v>
      </c>
      <c r="V847" s="41" t="s">
        <v>1033</v>
      </c>
      <c r="W847" s="19">
        <v>5</v>
      </c>
      <c r="X847" s="10" t="s">
        <v>1055</v>
      </c>
      <c r="Y847" s="9" t="s">
        <v>317</v>
      </c>
      <c r="Z847" s="9">
        <v>460608</v>
      </c>
      <c r="AA847" s="9">
        <v>50</v>
      </c>
      <c r="AB847" s="9" t="s">
        <v>43</v>
      </c>
      <c r="AC847" s="9">
        <v>31</v>
      </c>
      <c r="AD847" s="9">
        <v>50</v>
      </c>
      <c r="AE847" s="9"/>
      <c r="AF847" s="20"/>
    </row>
    <row r="848" spans="1:32" ht="34.5" customHeight="1" thickBot="1">
      <c r="A848">
        <v>834</v>
      </c>
      <c r="B848" s="71">
        <v>4</v>
      </c>
      <c r="C848" s="73">
        <v>6</v>
      </c>
      <c r="D848" s="74">
        <v>8</v>
      </c>
      <c r="E848" s="81" t="s">
        <v>0</v>
      </c>
      <c r="F848" s="81" t="s">
        <v>0</v>
      </c>
      <c r="G848" s="74">
        <v>7</v>
      </c>
      <c r="H848" s="73">
        <v>7</v>
      </c>
      <c r="I848" s="73">
        <v>6</v>
      </c>
      <c r="J848" s="71">
        <v>5</v>
      </c>
      <c r="K848" s="72">
        <v>5</v>
      </c>
      <c r="L848" s="72">
        <v>5</v>
      </c>
      <c r="M848" s="78" t="s">
        <v>0</v>
      </c>
      <c r="N848" s="78" t="s">
        <v>0</v>
      </c>
      <c r="O848" s="74">
        <v>8</v>
      </c>
      <c r="P848" s="73">
        <v>6</v>
      </c>
      <c r="Q848" s="74">
        <v>9</v>
      </c>
      <c r="R848" s="73">
        <v>6</v>
      </c>
      <c r="S848" s="71">
        <v>5</v>
      </c>
      <c r="T848" s="34" t="str">
        <f>IF(COUNTIF(B848:S848,"&gt;0")=18,SUM(B848:S848),"")</f>
        <v/>
      </c>
      <c r="U848" s="100">
        <v>40020</v>
      </c>
      <c r="V848" s="41" t="s">
        <v>1033</v>
      </c>
      <c r="W848" s="17">
        <v>6</v>
      </c>
      <c r="X848" s="12" t="s">
        <v>1056</v>
      </c>
      <c r="Y848" s="11" t="s">
        <v>954</v>
      </c>
      <c r="Z848" s="11">
        <v>320410</v>
      </c>
      <c r="AA848" s="11">
        <v>54</v>
      </c>
      <c r="AB848" s="11" t="s">
        <v>43</v>
      </c>
      <c r="AC848" s="11">
        <v>31</v>
      </c>
      <c r="AD848" s="11">
        <v>54</v>
      </c>
      <c r="AE848" s="11"/>
      <c r="AF848" s="18"/>
    </row>
    <row r="849" spans="1:32" ht="34.5" customHeight="1" thickBot="1">
      <c r="A849">
        <v>835</v>
      </c>
      <c r="B849" s="74">
        <v>7</v>
      </c>
      <c r="C849" s="72">
        <v>5</v>
      </c>
      <c r="D849" s="74">
        <v>10</v>
      </c>
      <c r="E849" s="74">
        <v>9</v>
      </c>
      <c r="F849" s="74">
        <v>9</v>
      </c>
      <c r="G849" s="81" t="s">
        <v>0</v>
      </c>
      <c r="H849" s="74">
        <v>8</v>
      </c>
      <c r="I849" s="73">
        <v>6</v>
      </c>
      <c r="J849" s="72">
        <v>6</v>
      </c>
      <c r="K849" s="74">
        <v>7</v>
      </c>
      <c r="L849" s="72">
        <v>5</v>
      </c>
      <c r="M849" s="74">
        <v>8</v>
      </c>
      <c r="N849" s="71">
        <v>6</v>
      </c>
      <c r="O849" s="74">
        <v>8</v>
      </c>
      <c r="P849" s="86" t="s">
        <v>0</v>
      </c>
      <c r="Q849" s="74">
        <v>8</v>
      </c>
      <c r="R849" s="74">
        <v>7</v>
      </c>
      <c r="S849" s="71">
        <v>5</v>
      </c>
      <c r="T849" s="34" t="str">
        <f>IF(COUNTIF(B849:S849,"&gt;0")=18,SUM(B849:S849),"")</f>
        <v/>
      </c>
      <c r="U849" s="100">
        <v>40020</v>
      </c>
      <c r="V849" s="41" t="s">
        <v>1033</v>
      </c>
      <c r="W849" s="19">
        <v>7</v>
      </c>
      <c r="X849" s="10" t="s">
        <v>1057</v>
      </c>
      <c r="Y849" s="9" t="s">
        <v>317</v>
      </c>
      <c r="Z849" s="9">
        <v>461620</v>
      </c>
      <c r="AA849" s="9">
        <v>54</v>
      </c>
      <c r="AB849" s="9" t="s">
        <v>94</v>
      </c>
      <c r="AC849" s="9">
        <v>29</v>
      </c>
      <c r="AD849" s="9">
        <v>54</v>
      </c>
      <c r="AE849" s="9"/>
      <c r="AF849" s="20"/>
    </row>
    <row r="850" spans="1:32" ht="34.5" customHeight="1" thickBot="1">
      <c r="A850">
        <v>836</v>
      </c>
      <c r="B850" s="73">
        <v>6</v>
      </c>
      <c r="C850" s="72">
        <v>5</v>
      </c>
      <c r="D850" s="74">
        <v>10</v>
      </c>
      <c r="E850" s="81" t="s">
        <v>0</v>
      </c>
      <c r="F850" s="74">
        <v>8</v>
      </c>
      <c r="G850" s="74">
        <v>8</v>
      </c>
      <c r="H850" s="74">
        <v>8</v>
      </c>
      <c r="I850" s="72">
        <v>5</v>
      </c>
      <c r="J850" s="72">
        <v>6</v>
      </c>
      <c r="K850" s="73">
        <v>6</v>
      </c>
      <c r="L850" s="72">
        <v>5</v>
      </c>
      <c r="M850" s="78" t="s">
        <v>0</v>
      </c>
      <c r="N850" s="72">
        <v>7</v>
      </c>
      <c r="O850" s="74">
        <v>8</v>
      </c>
      <c r="P850" s="73">
        <v>6</v>
      </c>
      <c r="Q850" s="74">
        <v>9</v>
      </c>
      <c r="R850" s="73">
        <v>6</v>
      </c>
      <c r="S850" s="73">
        <v>7</v>
      </c>
      <c r="T850" s="34" t="str">
        <f>IF(COUNTIF(B850:S850,"&gt;0")=18,SUM(B850:S850),"")</f>
        <v/>
      </c>
      <c r="U850" s="100">
        <v>40020</v>
      </c>
      <c r="V850" s="41" t="s">
        <v>1033</v>
      </c>
      <c r="W850" s="17">
        <v>8</v>
      </c>
      <c r="X850" s="12" t="s">
        <v>1058</v>
      </c>
      <c r="Y850" s="11" t="s">
        <v>317</v>
      </c>
      <c r="Z850" s="11">
        <v>460968</v>
      </c>
      <c r="AA850" s="11">
        <v>54</v>
      </c>
      <c r="AB850" s="11" t="s">
        <v>94</v>
      </c>
      <c r="AC850" s="11">
        <v>29</v>
      </c>
      <c r="AD850" s="11">
        <v>54</v>
      </c>
      <c r="AE850" s="11"/>
      <c r="AF850" s="18"/>
    </row>
    <row r="851" spans="1:32" ht="34.5" customHeight="1" thickBot="1">
      <c r="A851">
        <v>837</v>
      </c>
      <c r="B851" s="74">
        <v>7</v>
      </c>
      <c r="C851" s="73">
        <v>6</v>
      </c>
      <c r="D851" s="81" t="s">
        <v>0</v>
      </c>
      <c r="E851" s="81" t="s">
        <v>0</v>
      </c>
      <c r="F851" s="73">
        <v>7</v>
      </c>
      <c r="G851" s="73">
        <v>6</v>
      </c>
      <c r="H851" s="72">
        <v>6</v>
      </c>
      <c r="I851" s="73">
        <v>6</v>
      </c>
      <c r="J851" s="73">
        <v>7</v>
      </c>
      <c r="K851" s="71">
        <v>4</v>
      </c>
      <c r="L851" s="71">
        <v>4</v>
      </c>
      <c r="M851" s="78" t="s">
        <v>0</v>
      </c>
      <c r="N851" s="78" t="s">
        <v>0</v>
      </c>
      <c r="O851" s="78" t="s">
        <v>0</v>
      </c>
      <c r="P851" s="73">
        <v>6</v>
      </c>
      <c r="Q851" s="74">
        <v>8</v>
      </c>
      <c r="R851" s="74">
        <v>7</v>
      </c>
      <c r="S851" s="73">
        <v>7</v>
      </c>
      <c r="T851" s="34" t="str">
        <f>IF(COUNTIF(B851:S851,"&gt;0")=18,SUM(B851:S851),"")</f>
        <v/>
      </c>
      <c r="U851" s="100">
        <v>40020</v>
      </c>
      <c r="V851" s="41" t="s">
        <v>1033</v>
      </c>
      <c r="W851" s="19">
        <v>9</v>
      </c>
      <c r="X851" s="10" t="s">
        <v>1018</v>
      </c>
      <c r="Y851" s="9" t="s">
        <v>531</v>
      </c>
      <c r="Z851" s="9">
        <v>101179</v>
      </c>
      <c r="AA851" s="9">
        <v>54</v>
      </c>
      <c r="AB851" s="9" t="s">
        <v>55</v>
      </c>
      <c r="AC851" s="9">
        <v>28</v>
      </c>
      <c r="AD851" s="9">
        <v>54</v>
      </c>
      <c r="AE851" s="9"/>
      <c r="AF851" s="20"/>
    </row>
    <row r="852" spans="1:32" ht="34.5" customHeight="1" thickBot="1">
      <c r="A852">
        <v>838</v>
      </c>
      <c r="B852" s="71">
        <v>4</v>
      </c>
      <c r="C852" s="73">
        <v>6</v>
      </c>
      <c r="D852" s="74">
        <v>8</v>
      </c>
      <c r="E852" s="73">
        <v>8</v>
      </c>
      <c r="F852" s="72">
        <v>6</v>
      </c>
      <c r="G852" s="74">
        <v>7</v>
      </c>
      <c r="H852" s="73">
        <v>7</v>
      </c>
      <c r="I852" s="71">
        <v>4</v>
      </c>
      <c r="J852" s="71">
        <v>5</v>
      </c>
      <c r="K852" s="72">
        <v>5</v>
      </c>
      <c r="L852" s="74">
        <v>7</v>
      </c>
      <c r="M852" s="74">
        <v>8</v>
      </c>
      <c r="N852" s="73">
        <v>8</v>
      </c>
      <c r="O852" s="72">
        <v>6</v>
      </c>
      <c r="P852" s="74">
        <v>7</v>
      </c>
      <c r="Q852" s="73">
        <v>7</v>
      </c>
      <c r="R852" s="71">
        <v>4</v>
      </c>
      <c r="S852" s="71">
        <v>5</v>
      </c>
      <c r="T852" s="34">
        <f>IF(COUNTIF(B852:S852,"&gt;0")=18,SUM(B852:S852),"")</f>
        <v>112</v>
      </c>
      <c r="U852" s="100">
        <v>40020</v>
      </c>
      <c r="V852" s="41" t="s">
        <v>1033</v>
      </c>
      <c r="W852" s="17">
        <v>10</v>
      </c>
      <c r="X852" s="12" t="s">
        <v>1009</v>
      </c>
      <c r="Y852" s="11" t="s">
        <v>985</v>
      </c>
      <c r="Z852" s="11">
        <v>980235</v>
      </c>
      <c r="AA852" s="11">
        <v>36</v>
      </c>
      <c r="AB852" s="11" t="s">
        <v>1059</v>
      </c>
      <c r="AC852" s="11">
        <v>28</v>
      </c>
      <c r="AD852" s="11">
        <v>36</v>
      </c>
      <c r="AE852" s="11"/>
      <c r="AF852" s="18"/>
    </row>
    <row r="853" spans="1:32" ht="34.5" customHeight="1" thickBot="1">
      <c r="A853">
        <v>839</v>
      </c>
      <c r="B853" s="72">
        <v>5</v>
      </c>
      <c r="C853" s="72">
        <v>5</v>
      </c>
      <c r="D853" s="81" t="s">
        <v>0</v>
      </c>
      <c r="E853" s="81" t="s">
        <v>0</v>
      </c>
      <c r="F853" s="74">
        <v>10</v>
      </c>
      <c r="G853" s="74">
        <v>8</v>
      </c>
      <c r="H853" s="72">
        <v>6</v>
      </c>
      <c r="I853" s="74">
        <v>7</v>
      </c>
      <c r="J853" s="71">
        <v>5</v>
      </c>
      <c r="K853" s="73">
        <v>6</v>
      </c>
      <c r="L853" s="74">
        <v>7</v>
      </c>
      <c r="M853" s="78" t="s">
        <v>0</v>
      </c>
      <c r="N853" s="78" t="s">
        <v>0</v>
      </c>
      <c r="O853" s="74">
        <v>8</v>
      </c>
      <c r="P853" s="74">
        <v>8</v>
      </c>
      <c r="Q853" s="73">
        <v>7</v>
      </c>
      <c r="R853" s="72">
        <v>5</v>
      </c>
      <c r="S853" s="73">
        <v>7</v>
      </c>
      <c r="T853" s="34" t="str">
        <f>IF(COUNTIF(B853:S853,"&gt;0")=18,SUM(B853:S853),"")</f>
        <v/>
      </c>
      <c r="U853" s="100">
        <v>40020</v>
      </c>
      <c r="V853" s="41" t="s">
        <v>1033</v>
      </c>
      <c r="W853" s="19">
        <v>11</v>
      </c>
      <c r="X853" s="10" t="s">
        <v>1060</v>
      </c>
      <c r="Y853" s="9" t="s">
        <v>455</v>
      </c>
      <c r="Z853" s="9">
        <v>662172</v>
      </c>
      <c r="AA853" s="9">
        <v>54</v>
      </c>
      <c r="AB853" s="9" t="s">
        <v>170</v>
      </c>
      <c r="AC853" s="9">
        <v>25</v>
      </c>
      <c r="AD853" s="9">
        <v>54</v>
      </c>
      <c r="AE853" s="9"/>
      <c r="AF853" s="20"/>
    </row>
    <row r="854" spans="1:32" ht="34.5" customHeight="1" thickBot="1">
      <c r="A854">
        <v>840</v>
      </c>
      <c r="B854" s="72">
        <v>5</v>
      </c>
      <c r="C854" s="72">
        <v>5</v>
      </c>
      <c r="D854" s="81" t="s">
        <v>0</v>
      </c>
      <c r="E854" s="74">
        <v>9</v>
      </c>
      <c r="F854" s="74">
        <v>8</v>
      </c>
      <c r="G854" s="74">
        <v>8</v>
      </c>
      <c r="H854" s="73">
        <v>7</v>
      </c>
      <c r="I854" s="71">
        <v>4</v>
      </c>
      <c r="J854" s="72">
        <v>6</v>
      </c>
      <c r="K854" s="73">
        <v>6</v>
      </c>
      <c r="L854" s="73">
        <v>6</v>
      </c>
      <c r="M854" s="78" t="s">
        <v>0</v>
      </c>
      <c r="N854" s="74">
        <v>9</v>
      </c>
      <c r="O854" s="72">
        <v>6</v>
      </c>
      <c r="P854" s="74">
        <v>7</v>
      </c>
      <c r="Q854" s="72">
        <v>6</v>
      </c>
      <c r="R854" s="73">
        <v>6</v>
      </c>
      <c r="S854" s="72">
        <v>6</v>
      </c>
      <c r="T854" s="34" t="str">
        <f>IF(COUNTIF(B854:S854,"&gt;0")=18,SUM(B854:S854),"")</f>
        <v/>
      </c>
      <c r="U854" s="100">
        <v>40020</v>
      </c>
      <c r="V854" s="41" t="s">
        <v>1033</v>
      </c>
      <c r="W854" s="17">
        <v>12</v>
      </c>
      <c r="X854" s="12" t="s">
        <v>1027</v>
      </c>
      <c r="Y854" s="11" t="s">
        <v>1028</v>
      </c>
      <c r="Z854" s="11">
        <v>140607</v>
      </c>
      <c r="AA854" s="11">
        <v>42</v>
      </c>
      <c r="AB854" s="11" t="s">
        <v>199</v>
      </c>
      <c r="AC854" s="11">
        <v>24</v>
      </c>
      <c r="AD854" s="11">
        <v>42</v>
      </c>
      <c r="AE854" s="11"/>
      <c r="AF854" s="18"/>
    </row>
    <row r="855" spans="1:32" ht="34.5" customHeight="1" thickBot="1">
      <c r="A855">
        <v>841</v>
      </c>
      <c r="B855" s="72">
        <v>5</v>
      </c>
      <c r="C855" s="72">
        <v>5</v>
      </c>
      <c r="D855" s="81" t="s">
        <v>0</v>
      </c>
      <c r="E855" s="81" t="s">
        <v>0</v>
      </c>
      <c r="F855" s="81" t="s">
        <v>0</v>
      </c>
      <c r="G855" s="72">
        <v>5</v>
      </c>
      <c r="H855" s="74">
        <v>9</v>
      </c>
      <c r="I855" s="74">
        <v>7</v>
      </c>
      <c r="J855" s="72">
        <v>6</v>
      </c>
      <c r="K855" s="74">
        <v>7</v>
      </c>
      <c r="L855" s="72">
        <v>5</v>
      </c>
      <c r="M855" s="74">
        <v>9</v>
      </c>
      <c r="N855" s="74">
        <v>10</v>
      </c>
      <c r="O855" s="74">
        <v>10</v>
      </c>
      <c r="P855" s="72">
        <v>5</v>
      </c>
      <c r="Q855" s="78" t="s">
        <v>0</v>
      </c>
      <c r="R855" s="73">
        <v>6</v>
      </c>
      <c r="S855" s="74">
        <v>8</v>
      </c>
      <c r="T855" s="34" t="str">
        <f>IF(COUNTIF(B855:S855,"&gt;0")=18,SUM(B855:S855),"")</f>
        <v/>
      </c>
      <c r="U855" s="100">
        <v>40020</v>
      </c>
      <c r="V855" s="41" t="s">
        <v>1033</v>
      </c>
      <c r="W855" s="19">
        <v>13</v>
      </c>
      <c r="X855" s="10" t="s">
        <v>337</v>
      </c>
      <c r="Y855" s="9" t="s">
        <v>14</v>
      </c>
      <c r="Z855" s="9">
        <v>350383</v>
      </c>
      <c r="AA855" s="9">
        <v>53</v>
      </c>
      <c r="AB855" s="9" t="s">
        <v>100</v>
      </c>
      <c r="AC855" s="9">
        <v>23</v>
      </c>
      <c r="AD855" s="9">
        <v>53</v>
      </c>
      <c r="AE855" s="9"/>
      <c r="AF855" s="20"/>
    </row>
    <row r="856" spans="1:32" ht="34.5" customHeight="1" thickBot="1">
      <c r="A856">
        <v>842</v>
      </c>
      <c r="B856" s="74">
        <v>7</v>
      </c>
      <c r="C856" s="74">
        <v>7</v>
      </c>
      <c r="D856" s="73">
        <v>7</v>
      </c>
      <c r="E856" s="74">
        <v>9</v>
      </c>
      <c r="F856" s="74">
        <v>10</v>
      </c>
      <c r="G856" s="74">
        <v>8</v>
      </c>
      <c r="H856" s="72">
        <v>6</v>
      </c>
      <c r="I856" s="74">
        <v>7</v>
      </c>
      <c r="J856" s="71">
        <v>5</v>
      </c>
      <c r="K856" s="72">
        <v>5</v>
      </c>
      <c r="L856" s="72">
        <v>5</v>
      </c>
      <c r="M856" s="74">
        <v>8</v>
      </c>
      <c r="N856" s="78" t="s">
        <v>0</v>
      </c>
      <c r="O856" s="78" t="s">
        <v>0</v>
      </c>
      <c r="P856" s="74">
        <v>7</v>
      </c>
      <c r="Q856" s="73">
        <v>7</v>
      </c>
      <c r="R856" s="72">
        <v>5</v>
      </c>
      <c r="S856" s="72">
        <v>6</v>
      </c>
      <c r="T856" s="34" t="str">
        <f>IF(COUNTIF(B856:S856,"&gt;0")=18,SUM(B856:S856),"")</f>
        <v/>
      </c>
      <c r="U856" s="100">
        <v>40020</v>
      </c>
      <c r="V856" s="41" t="s">
        <v>1033</v>
      </c>
      <c r="W856" s="17">
        <v>14</v>
      </c>
      <c r="X856" s="12" t="s">
        <v>1005</v>
      </c>
      <c r="Y856" s="11" t="s">
        <v>985</v>
      </c>
      <c r="Z856" s="11">
        <v>980725</v>
      </c>
      <c r="AA856" s="11">
        <v>42</v>
      </c>
      <c r="AB856" s="11" t="s">
        <v>103</v>
      </c>
      <c r="AC856" s="11">
        <v>21</v>
      </c>
      <c r="AD856" s="11">
        <v>42</v>
      </c>
      <c r="AE856" s="11"/>
      <c r="AF856" s="18"/>
    </row>
    <row r="857" spans="1:32" ht="34.5" customHeight="1" thickBot="1">
      <c r="A857">
        <v>843</v>
      </c>
      <c r="B857" s="73">
        <v>6</v>
      </c>
      <c r="C857" s="74">
        <v>7</v>
      </c>
      <c r="D857" s="74">
        <v>10</v>
      </c>
      <c r="E857" s="74">
        <v>11</v>
      </c>
      <c r="F857" s="81" t="s">
        <v>0</v>
      </c>
      <c r="G857" s="71">
        <v>4</v>
      </c>
      <c r="H857" s="74">
        <v>8</v>
      </c>
      <c r="I857" s="74">
        <v>8</v>
      </c>
      <c r="J857" s="74">
        <v>9</v>
      </c>
      <c r="K857" s="73">
        <v>6</v>
      </c>
      <c r="L857" s="72">
        <v>5</v>
      </c>
      <c r="M857" s="74">
        <v>12</v>
      </c>
      <c r="N857" s="74">
        <v>10</v>
      </c>
      <c r="O857" s="78" t="s">
        <v>0</v>
      </c>
      <c r="P857" s="73">
        <v>6</v>
      </c>
      <c r="Q857" s="74">
        <v>8</v>
      </c>
      <c r="R857" s="72">
        <v>5</v>
      </c>
      <c r="S857" s="82" t="s">
        <v>0</v>
      </c>
      <c r="T857" s="34" t="str">
        <f>IF(COUNTIF(B857:S857,"&gt;0")=18,SUM(B857:S857),"")</f>
        <v/>
      </c>
      <c r="U857" s="100">
        <v>40020</v>
      </c>
      <c r="V857" s="41" t="s">
        <v>1033</v>
      </c>
      <c r="W857" s="62">
        <v>15</v>
      </c>
      <c r="X857" s="21" t="s">
        <v>1061</v>
      </c>
      <c r="Y857" s="22" t="s">
        <v>317</v>
      </c>
      <c r="Z857" s="22">
        <v>460607</v>
      </c>
      <c r="AA857" s="22">
        <v>54</v>
      </c>
      <c r="AB857" s="22" t="s">
        <v>65</v>
      </c>
      <c r="AC857" s="22">
        <v>20</v>
      </c>
      <c r="AD857" s="22">
        <v>54</v>
      </c>
      <c r="AE857" s="22"/>
      <c r="AF857" s="23"/>
    </row>
    <row r="858" spans="1:32" ht="34.5" customHeight="1" thickBot="1">
      <c r="A858">
        <v>844</v>
      </c>
      <c r="B858" s="71">
        <v>4</v>
      </c>
      <c r="C858" s="73">
        <v>6</v>
      </c>
      <c r="D858" s="71">
        <v>5</v>
      </c>
      <c r="E858" s="77">
        <v>4</v>
      </c>
      <c r="F858" s="73">
        <v>7</v>
      </c>
      <c r="G858" s="71">
        <v>4</v>
      </c>
      <c r="H858" s="71">
        <v>5</v>
      </c>
      <c r="I858" s="71">
        <v>4</v>
      </c>
      <c r="J858" s="71">
        <v>5</v>
      </c>
      <c r="T858" s="34" t="str">
        <f>IF(COUNTIF(B858:S858,"&gt;0")=18,SUM(B858:S858),"")</f>
        <v/>
      </c>
      <c r="U858" s="100">
        <v>40023</v>
      </c>
      <c r="V858" s="39" t="s">
        <v>508</v>
      </c>
      <c r="W858" s="13">
        <v>1</v>
      </c>
      <c r="X858" s="14" t="s">
        <v>1062</v>
      </c>
      <c r="Y858" s="15" t="s">
        <v>6</v>
      </c>
      <c r="Z858" s="15">
        <v>1130513</v>
      </c>
      <c r="AA858" s="15">
        <v>53</v>
      </c>
      <c r="AB858" s="15" t="s">
        <v>1063</v>
      </c>
      <c r="AC858" s="15">
        <v>36</v>
      </c>
      <c r="AD858" s="15">
        <v>35.5</v>
      </c>
      <c r="AE858" s="15"/>
      <c r="AF858" s="16"/>
    </row>
    <row r="859" spans="1:32" ht="34.5" customHeight="1" thickBot="1">
      <c r="A859">
        <v>845</v>
      </c>
      <c r="B859" s="72">
        <v>5</v>
      </c>
      <c r="C859" s="72">
        <v>5</v>
      </c>
      <c r="D859" s="74">
        <v>8</v>
      </c>
      <c r="E859" s="72">
        <v>7</v>
      </c>
      <c r="F859" s="72">
        <v>6</v>
      </c>
      <c r="G859" s="73">
        <v>6</v>
      </c>
      <c r="H859" s="72">
        <v>6</v>
      </c>
      <c r="I859" s="72">
        <v>5</v>
      </c>
      <c r="J859" s="72">
        <v>6</v>
      </c>
      <c r="T859" s="34" t="str">
        <f>IF(COUNTIF(B859:S859,"&gt;0")=18,SUM(B859:S859),"")</f>
        <v/>
      </c>
      <c r="U859" s="100">
        <v>40023</v>
      </c>
      <c r="V859" s="39" t="s">
        <v>508</v>
      </c>
      <c r="W859" s="17">
        <v>2</v>
      </c>
      <c r="X859" s="12" t="s">
        <v>1064</v>
      </c>
      <c r="Y859" s="11" t="s">
        <v>6</v>
      </c>
      <c r="Z859" s="11">
        <v>1130466</v>
      </c>
      <c r="AA859" s="11">
        <v>54</v>
      </c>
      <c r="AB859" s="11" t="s">
        <v>1065</v>
      </c>
      <c r="AC859" s="11">
        <v>26</v>
      </c>
      <c r="AD859" s="11">
        <v>46</v>
      </c>
      <c r="AE859" s="11"/>
      <c r="AF859" s="18"/>
    </row>
    <row r="860" spans="1:32" ht="34.5" customHeight="1" thickBot="1">
      <c r="A860">
        <v>846</v>
      </c>
      <c r="B860" s="75">
        <v>3</v>
      </c>
      <c r="C860" s="73">
        <v>6</v>
      </c>
      <c r="D860" s="74">
        <v>8</v>
      </c>
      <c r="E860" s="71">
        <v>6</v>
      </c>
      <c r="F860" s="71">
        <v>5</v>
      </c>
      <c r="G860" s="71">
        <v>4</v>
      </c>
      <c r="H860" s="74">
        <v>8</v>
      </c>
      <c r="I860" s="72">
        <v>5</v>
      </c>
      <c r="J860" s="75">
        <v>4</v>
      </c>
      <c r="T860" s="34" t="str">
        <f>IF(COUNTIF(B860:S860,"&gt;0")=18,SUM(B860:S860),"")</f>
        <v/>
      </c>
      <c r="U860" s="100">
        <v>40023</v>
      </c>
      <c r="V860" s="39" t="s">
        <v>508</v>
      </c>
      <c r="W860" s="19">
        <v>3</v>
      </c>
      <c r="X860" s="10" t="s">
        <v>528</v>
      </c>
      <c r="Y860" s="9" t="s">
        <v>6</v>
      </c>
      <c r="Z860" s="9">
        <v>1130492</v>
      </c>
      <c r="AA860" s="9">
        <v>34.700000000000003</v>
      </c>
      <c r="AB860" s="9" t="s">
        <v>329</v>
      </c>
      <c r="AC860" s="9">
        <v>21</v>
      </c>
      <c r="AD860" s="9">
        <v>33.200000000000003</v>
      </c>
      <c r="AE860" s="9"/>
      <c r="AF860" s="20"/>
    </row>
    <row r="861" spans="1:32" ht="34.5" customHeight="1" thickBot="1">
      <c r="A861">
        <v>847</v>
      </c>
      <c r="B861" s="71">
        <v>4</v>
      </c>
      <c r="C861" s="73">
        <v>6</v>
      </c>
      <c r="D861" s="74">
        <v>10</v>
      </c>
      <c r="E861" s="74">
        <v>10</v>
      </c>
      <c r="F861" s="73">
        <v>7</v>
      </c>
      <c r="G861" s="72">
        <v>5</v>
      </c>
      <c r="H861" s="71">
        <v>5</v>
      </c>
      <c r="I861" s="74">
        <v>7</v>
      </c>
      <c r="J861" s="71">
        <v>5</v>
      </c>
      <c r="T861" s="34" t="str">
        <f>IF(COUNTIF(B861:S861,"&gt;0")=18,SUM(B861:S861),"")</f>
        <v/>
      </c>
      <c r="U861" s="100">
        <v>40023</v>
      </c>
      <c r="V861" s="39" t="s">
        <v>508</v>
      </c>
      <c r="W861" s="17">
        <v>4</v>
      </c>
      <c r="X861" s="12" t="s">
        <v>579</v>
      </c>
      <c r="Y861" s="11" t="s">
        <v>6</v>
      </c>
      <c r="Z861" s="11">
        <v>1130491</v>
      </c>
      <c r="AA861" s="11">
        <v>54</v>
      </c>
      <c r="AB861" s="11" t="s">
        <v>916</v>
      </c>
      <c r="AC861" s="11">
        <v>21</v>
      </c>
      <c r="AD861" s="11">
        <v>51</v>
      </c>
      <c r="AE861" s="11"/>
      <c r="AF861" s="18"/>
    </row>
    <row r="862" spans="1:32" ht="34.5" customHeight="1" thickBot="1">
      <c r="A862">
        <v>848</v>
      </c>
      <c r="B862" s="74">
        <v>7</v>
      </c>
      <c r="C862" s="73">
        <v>6</v>
      </c>
      <c r="D862" s="72">
        <v>6</v>
      </c>
      <c r="E862" s="71">
        <v>6</v>
      </c>
      <c r="F862" s="71">
        <v>5</v>
      </c>
      <c r="G862" s="75">
        <v>3</v>
      </c>
      <c r="H862" s="71">
        <v>5</v>
      </c>
      <c r="I862" s="71">
        <v>4</v>
      </c>
      <c r="J862" s="75">
        <v>4</v>
      </c>
      <c r="T862" s="34" t="str">
        <f>IF(COUNTIF(B862:S862,"&gt;0")=18,SUM(B862:S862),"")</f>
        <v/>
      </c>
      <c r="U862" s="100">
        <v>40023</v>
      </c>
      <c r="V862" s="39" t="s">
        <v>508</v>
      </c>
      <c r="W862" s="62">
        <v>5</v>
      </c>
      <c r="X862" s="21" t="s">
        <v>141</v>
      </c>
      <c r="Y862" s="22" t="s">
        <v>14</v>
      </c>
      <c r="Z862" s="22">
        <v>350510</v>
      </c>
      <c r="AA862" s="22">
        <v>23.7</v>
      </c>
      <c r="AB862" s="22" t="s">
        <v>1066</v>
      </c>
      <c r="AC862" s="22">
        <v>19</v>
      </c>
      <c r="AD862" s="22">
        <v>23.3</v>
      </c>
      <c r="AE862" s="22"/>
      <c r="AF862" s="23"/>
    </row>
    <row r="863" spans="1:32" ht="34.5" customHeight="1" thickBot="1">
      <c r="A863">
        <v>849</v>
      </c>
      <c r="B863" s="72">
        <v>5</v>
      </c>
      <c r="C863" s="75">
        <v>3</v>
      </c>
      <c r="D863" s="72">
        <v>6</v>
      </c>
      <c r="E863" s="71">
        <v>6</v>
      </c>
      <c r="F863" s="71">
        <v>5</v>
      </c>
      <c r="G863" s="75">
        <v>3</v>
      </c>
      <c r="H863" s="75">
        <v>4</v>
      </c>
      <c r="I863" s="75">
        <v>3</v>
      </c>
      <c r="J863" s="75">
        <v>4</v>
      </c>
      <c r="K863" s="77">
        <v>2</v>
      </c>
      <c r="L863" s="71">
        <v>4</v>
      </c>
      <c r="M863" s="72">
        <v>6</v>
      </c>
      <c r="N863" s="75">
        <v>5</v>
      </c>
      <c r="O863" s="75">
        <v>4</v>
      </c>
      <c r="P863" s="75">
        <v>3</v>
      </c>
      <c r="Q863" s="75">
        <v>4</v>
      </c>
      <c r="R863" s="75">
        <v>3</v>
      </c>
      <c r="S863" s="77">
        <v>3</v>
      </c>
      <c r="T863" s="34">
        <f>IF(COUNTIF(B863:S863,"&gt;0")=18,SUM(B863:S863),"")</f>
        <v>73</v>
      </c>
      <c r="U863" s="100">
        <v>40027</v>
      </c>
      <c r="V863" s="39" t="s">
        <v>1078</v>
      </c>
      <c r="W863" s="13">
        <v>1</v>
      </c>
      <c r="X863" s="14" t="s">
        <v>110</v>
      </c>
      <c r="Y863" s="15" t="s">
        <v>14</v>
      </c>
      <c r="Z863" s="15">
        <v>350151</v>
      </c>
      <c r="AA863" s="15">
        <v>8</v>
      </c>
      <c r="AB863" s="15" t="s">
        <v>1079</v>
      </c>
      <c r="AC863" s="15">
        <v>29</v>
      </c>
      <c r="AD863" s="15">
        <v>7.6</v>
      </c>
      <c r="AE863" s="15"/>
      <c r="AF863" s="16"/>
    </row>
    <row r="864" spans="1:32" ht="34.5" customHeight="1" thickBot="1">
      <c r="A864">
        <v>850</v>
      </c>
      <c r="B864" s="75">
        <v>3</v>
      </c>
      <c r="C864" s="75">
        <v>3</v>
      </c>
      <c r="D864" s="72">
        <v>6</v>
      </c>
      <c r="E864" s="75">
        <v>5</v>
      </c>
      <c r="F864" s="71">
        <v>5</v>
      </c>
      <c r="G864" s="72">
        <v>5</v>
      </c>
      <c r="H864" s="75">
        <v>4</v>
      </c>
      <c r="I864" s="71">
        <v>4</v>
      </c>
      <c r="J864" s="75">
        <v>4</v>
      </c>
      <c r="K864" s="71">
        <v>4</v>
      </c>
      <c r="L864" s="71">
        <v>4</v>
      </c>
      <c r="M864" s="72">
        <v>6</v>
      </c>
      <c r="N864" s="71">
        <v>6</v>
      </c>
      <c r="O864" s="75">
        <v>4</v>
      </c>
      <c r="P864" s="71">
        <v>4</v>
      </c>
      <c r="Q864" s="75">
        <v>4</v>
      </c>
      <c r="R864" s="75">
        <v>3</v>
      </c>
      <c r="S864" s="77">
        <v>3</v>
      </c>
      <c r="T864" s="34">
        <f>IF(COUNTIF(B864:S864,"&gt;0")=18,SUM(B864:S864),"")</f>
        <v>77</v>
      </c>
      <c r="U864" s="100">
        <v>40027</v>
      </c>
      <c r="V864" s="39" t="s">
        <v>1078</v>
      </c>
      <c r="W864" s="17">
        <v>2</v>
      </c>
      <c r="X864" s="12" t="s">
        <v>20</v>
      </c>
      <c r="Y864" s="11" t="s">
        <v>14</v>
      </c>
      <c r="Z864" s="11">
        <v>350771</v>
      </c>
      <c r="AA864" s="11">
        <v>18.100000000000001</v>
      </c>
      <c r="AB864" s="11" t="s">
        <v>1080</v>
      </c>
      <c r="AC864" s="11">
        <v>25</v>
      </c>
      <c r="AD864" s="11">
        <v>15.7</v>
      </c>
      <c r="AE864" s="11"/>
      <c r="AF864" s="18"/>
    </row>
    <row r="865" spans="1:32" ht="34.5" customHeight="1" thickBot="1">
      <c r="A865">
        <v>851</v>
      </c>
      <c r="B865" s="73">
        <v>6</v>
      </c>
      <c r="C865" s="71">
        <v>4</v>
      </c>
      <c r="D865" s="73">
        <v>7</v>
      </c>
      <c r="E865" s="75">
        <v>5</v>
      </c>
      <c r="F865" s="75">
        <v>4</v>
      </c>
      <c r="G865" s="75">
        <v>3</v>
      </c>
      <c r="H865" s="71">
        <v>5</v>
      </c>
      <c r="I865" s="71">
        <v>4</v>
      </c>
      <c r="J865" s="75">
        <v>4</v>
      </c>
      <c r="K865" s="71">
        <v>4</v>
      </c>
      <c r="L865" s="71">
        <v>4</v>
      </c>
      <c r="M865" s="72">
        <v>6</v>
      </c>
      <c r="N865" s="75">
        <v>5</v>
      </c>
      <c r="O865" s="75">
        <v>4</v>
      </c>
      <c r="P865" s="71">
        <v>4</v>
      </c>
      <c r="Q865" s="75">
        <v>4</v>
      </c>
      <c r="R865" s="75">
        <v>3</v>
      </c>
      <c r="S865" s="75">
        <v>4</v>
      </c>
      <c r="T865" s="34">
        <f>IF(COUNTIF(B865:S865,"&gt;0")=18,SUM(B865:S865),"")</f>
        <v>80</v>
      </c>
      <c r="U865" s="100">
        <v>40027</v>
      </c>
      <c r="V865" s="39" t="s">
        <v>1078</v>
      </c>
      <c r="W865" s="19">
        <v>3</v>
      </c>
      <c r="X865" s="10" t="s">
        <v>233</v>
      </c>
      <c r="Y865" s="9" t="s">
        <v>14</v>
      </c>
      <c r="Z865" s="9">
        <v>350063</v>
      </c>
      <c r="AA865" s="9">
        <v>12</v>
      </c>
      <c r="AB865" s="9" t="s">
        <v>1081</v>
      </c>
      <c r="AC865" s="9">
        <v>24</v>
      </c>
      <c r="AD865" s="9">
        <v>12</v>
      </c>
      <c r="AE865" s="9"/>
      <c r="AF865" s="20"/>
    </row>
    <row r="866" spans="1:32" ht="34.5" customHeight="1" thickBot="1">
      <c r="A866">
        <v>852</v>
      </c>
      <c r="B866" s="75">
        <v>3</v>
      </c>
      <c r="C866" s="71">
        <v>4</v>
      </c>
      <c r="D866" s="72">
        <v>6</v>
      </c>
      <c r="E866" s="75">
        <v>5</v>
      </c>
      <c r="F866" s="71">
        <v>5</v>
      </c>
      <c r="G866" s="75">
        <v>3</v>
      </c>
      <c r="H866" s="77">
        <v>3</v>
      </c>
      <c r="I866" s="71">
        <v>4</v>
      </c>
      <c r="J866" s="75">
        <v>4</v>
      </c>
      <c r="K866" s="71">
        <v>4</v>
      </c>
      <c r="L866" s="72">
        <v>5</v>
      </c>
      <c r="M866" s="72">
        <v>6</v>
      </c>
      <c r="N866" s="71">
        <v>6</v>
      </c>
      <c r="O866" s="71">
        <v>5</v>
      </c>
      <c r="P866" s="73">
        <v>6</v>
      </c>
      <c r="Q866" s="75">
        <v>4</v>
      </c>
      <c r="R866" s="71">
        <v>4</v>
      </c>
      <c r="S866" s="77">
        <v>3</v>
      </c>
      <c r="T866" s="34">
        <f>IF(COUNTIF(B866:S866,"&gt;0")=18,SUM(B866:S866),"")</f>
        <v>80</v>
      </c>
      <c r="U866" s="100">
        <v>40027</v>
      </c>
      <c r="V866" s="39" t="s">
        <v>1078</v>
      </c>
      <c r="W866" s="17">
        <v>4</v>
      </c>
      <c r="X866" s="12" t="s">
        <v>112</v>
      </c>
      <c r="Y866" s="11" t="s">
        <v>14</v>
      </c>
      <c r="Z866" s="11">
        <v>350234</v>
      </c>
      <c r="AA866" s="11">
        <v>12.3</v>
      </c>
      <c r="AB866" s="11" t="s">
        <v>1082</v>
      </c>
      <c r="AC866" s="11">
        <v>23</v>
      </c>
      <c r="AD866" s="11">
        <v>12.3</v>
      </c>
      <c r="AE866" s="11"/>
      <c r="AF866" s="18"/>
    </row>
    <row r="867" spans="1:32" ht="34.5" customHeight="1" thickBot="1">
      <c r="A867">
        <v>853</v>
      </c>
      <c r="B867" s="4">
        <v>3</v>
      </c>
      <c r="C867" s="1">
        <v>5</v>
      </c>
      <c r="D867" s="4">
        <v>4</v>
      </c>
      <c r="E867" s="4">
        <v>5</v>
      </c>
      <c r="F867" s="2">
        <v>5</v>
      </c>
      <c r="G867" s="4">
        <v>3</v>
      </c>
      <c r="H867" s="2">
        <v>5</v>
      </c>
      <c r="I867" s="4">
        <v>3</v>
      </c>
      <c r="J867" s="4">
        <v>4</v>
      </c>
      <c r="K867" s="1">
        <v>5</v>
      </c>
      <c r="L867" s="3">
        <v>6</v>
      </c>
      <c r="M867" s="2">
        <v>5</v>
      </c>
      <c r="N867" s="8" t="s">
        <v>0</v>
      </c>
      <c r="O867" s="7">
        <v>3</v>
      </c>
      <c r="P867" s="2">
        <v>4</v>
      </c>
      <c r="Q867" s="4">
        <v>4</v>
      </c>
      <c r="R867" s="2">
        <v>4</v>
      </c>
      <c r="S867" s="1">
        <v>6</v>
      </c>
      <c r="T867" s="34" t="str">
        <f>IF(COUNTIF(B867:S867,"&gt;0")=18,SUM(B867:S867),"")</f>
        <v/>
      </c>
      <c r="U867" s="100">
        <v>40027</v>
      </c>
      <c r="V867" s="39" t="s">
        <v>1078</v>
      </c>
      <c r="W867" s="19">
        <v>5</v>
      </c>
      <c r="X867" s="10" t="s">
        <v>696</v>
      </c>
      <c r="Y867" s="9" t="s">
        <v>14</v>
      </c>
      <c r="Z867" s="9">
        <v>350033</v>
      </c>
      <c r="AA867" s="9">
        <v>8.1</v>
      </c>
      <c r="AB867" s="9" t="s">
        <v>1083</v>
      </c>
      <c r="AC867" s="9">
        <v>22</v>
      </c>
      <c r="AD867" s="9">
        <v>8.1999999999999993</v>
      </c>
      <c r="AE867" s="9"/>
      <c r="AF867" s="20"/>
    </row>
    <row r="868" spans="1:32" ht="34.5" customHeight="1" thickBot="1">
      <c r="A868">
        <v>854</v>
      </c>
      <c r="B868" s="2">
        <v>4</v>
      </c>
      <c r="C868" s="4">
        <v>3</v>
      </c>
      <c r="D868" s="6">
        <v>8</v>
      </c>
      <c r="E868" s="8" t="s">
        <v>0</v>
      </c>
      <c r="F868" s="2">
        <v>5</v>
      </c>
      <c r="G868" s="4">
        <v>3</v>
      </c>
      <c r="H868" s="2">
        <v>5</v>
      </c>
      <c r="I868" s="1">
        <v>5</v>
      </c>
      <c r="J868" s="4">
        <v>4</v>
      </c>
      <c r="K868" s="7">
        <v>2</v>
      </c>
      <c r="L868" s="2">
        <v>4</v>
      </c>
      <c r="M868" s="8" t="s">
        <v>0</v>
      </c>
      <c r="N868" s="8" t="s">
        <v>0</v>
      </c>
      <c r="O868" s="4">
        <v>4</v>
      </c>
      <c r="P868" s="4">
        <v>3</v>
      </c>
      <c r="Q868" s="2">
        <v>5</v>
      </c>
      <c r="R868" s="4">
        <v>3</v>
      </c>
      <c r="S868" s="5" t="s">
        <v>0</v>
      </c>
      <c r="T868" s="34" t="str">
        <f>IF(COUNTIF(B868:S868,"&gt;0")=18,SUM(B868:S868),"")</f>
        <v/>
      </c>
      <c r="U868" s="100">
        <v>40027</v>
      </c>
      <c r="V868" s="39" t="s">
        <v>1078</v>
      </c>
      <c r="W868" s="17">
        <v>6</v>
      </c>
      <c r="X868" s="12" t="s">
        <v>1084</v>
      </c>
      <c r="Y868" s="11" t="s">
        <v>92</v>
      </c>
      <c r="Z868" s="11">
        <v>610134</v>
      </c>
      <c r="AA868" s="11">
        <v>16.8</v>
      </c>
      <c r="AB868" s="11" t="s">
        <v>1085</v>
      </c>
      <c r="AC868" s="11">
        <v>20</v>
      </c>
      <c r="AD868" s="11">
        <v>16.8</v>
      </c>
      <c r="AE868" s="11"/>
      <c r="AF868" s="18"/>
    </row>
    <row r="869" spans="1:32" ht="34.5" customHeight="1" thickBot="1">
      <c r="A869">
        <v>855</v>
      </c>
      <c r="B869" s="2">
        <v>4</v>
      </c>
      <c r="C869" s="1">
        <v>5</v>
      </c>
      <c r="D869" s="8" t="s">
        <v>0</v>
      </c>
      <c r="E869" s="1">
        <v>7</v>
      </c>
      <c r="F869" s="2">
        <v>5</v>
      </c>
      <c r="G869" s="1">
        <v>5</v>
      </c>
      <c r="H869" s="4">
        <v>4</v>
      </c>
      <c r="I869" s="2">
        <v>4</v>
      </c>
      <c r="J869" s="7">
        <v>3</v>
      </c>
      <c r="K869" s="4">
        <v>3</v>
      </c>
      <c r="L869" s="3">
        <v>6</v>
      </c>
      <c r="M869" s="2">
        <v>5</v>
      </c>
      <c r="N869" s="2">
        <v>6</v>
      </c>
      <c r="O869" s="2">
        <v>5</v>
      </c>
      <c r="P869" s="2">
        <v>4</v>
      </c>
      <c r="Q869" s="4">
        <v>4</v>
      </c>
      <c r="R869" s="3">
        <v>6</v>
      </c>
      <c r="S869" s="2">
        <v>5</v>
      </c>
      <c r="T869" s="34" t="str">
        <f>IF(COUNTIF(B869:S869,"&gt;0")=18,SUM(B869:S869),"")</f>
        <v/>
      </c>
      <c r="U869" s="100">
        <v>40027</v>
      </c>
      <c r="V869" s="39" t="s">
        <v>1078</v>
      </c>
      <c r="W869" s="19">
        <v>7</v>
      </c>
      <c r="X869" s="10" t="s">
        <v>44</v>
      </c>
      <c r="Y869" s="9" t="s">
        <v>14</v>
      </c>
      <c r="Z869" s="9">
        <v>350458</v>
      </c>
      <c r="AA869" s="9">
        <v>17.2</v>
      </c>
      <c r="AB869" s="9" t="s">
        <v>1086</v>
      </c>
      <c r="AC869" s="9">
        <v>17</v>
      </c>
      <c r="AD869" s="9">
        <v>17.3</v>
      </c>
      <c r="AE869" s="9"/>
      <c r="AF869" s="20"/>
    </row>
    <row r="870" spans="1:32" ht="34.5" customHeight="1" thickBot="1">
      <c r="A870">
        <v>856</v>
      </c>
      <c r="B870" s="1">
        <v>5</v>
      </c>
      <c r="C870" s="2">
        <v>4</v>
      </c>
      <c r="D870" s="6">
        <v>8</v>
      </c>
      <c r="E870" s="1">
        <v>7</v>
      </c>
      <c r="F870" s="4">
        <v>4</v>
      </c>
      <c r="G870" s="2">
        <v>4</v>
      </c>
      <c r="H870" s="6">
        <v>8</v>
      </c>
      <c r="I870" s="6">
        <v>7</v>
      </c>
      <c r="J870" s="2">
        <v>5</v>
      </c>
      <c r="K870" s="4">
        <v>3</v>
      </c>
      <c r="L870" s="2">
        <v>4</v>
      </c>
      <c r="M870" s="1">
        <v>6</v>
      </c>
      <c r="N870" s="4">
        <v>5</v>
      </c>
      <c r="O870" s="2">
        <v>5</v>
      </c>
      <c r="P870" s="2">
        <v>4</v>
      </c>
      <c r="Q870" s="2">
        <v>5</v>
      </c>
      <c r="R870" s="2">
        <v>4</v>
      </c>
      <c r="S870" s="1">
        <v>6</v>
      </c>
      <c r="T870" s="34">
        <f>IF(COUNTIF(B870:S870,"&gt;0")=18,SUM(B870:S870),"")</f>
        <v>94</v>
      </c>
      <c r="U870" s="100">
        <v>40027</v>
      </c>
      <c r="V870" s="39" t="s">
        <v>1078</v>
      </c>
      <c r="W870" s="17">
        <v>8</v>
      </c>
      <c r="X870" s="12" t="s">
        <v>465</v>
      </c>
      <c r="Y870" s="11" t="s">
        <v>14</v>
      </c>
      <c r="Z870" s="11">
        <v>350138</v>
      </c>
      <c r="AA870" s="11">
        <v>12.2</v>
      </c>
      <c r="AB870" s="11" t="s">
        <v>1087</v>
      </c>
      <c r="AC870" s="11">
        <v>14</v>
      </c>
      <c r="AD870" s="11">
        <v>12.3</v>
      </c>
      <c r="AE870" s="11"/>
      <c r="AF870" s="18"/>
    </row>
    <row r="871" spans="1:32" ht="34.5" customHeight="1" thickBot="1">
      <c r="A871">
        <v>857</v>
      </c>
      <c r="B871" s="2">
        <v>4</v>
      </c>
      <c r="C871" s="1">
        <v>5</v>
      </c>
      <c r="D871" s="1">
        <v>6</v>
      </c>
      <c r="E871" s="4">
        <v>5</v>
      </c>
      <c r="F871" s="1">
        <v>6</v>
      </c>
      <c r="G871" s="2">
        <v>4</v>
      </c>
      <c r="H871" s="4">
        <v>4</v>
      </c>
      <c r="I871" s="2">
        <v>4</v>
      </c>
      <c r="J871" s="2">
        <v>5</v>
      </c>
      <c r="K871" s="2">
        <v>4</v>
      </c>
      <c r="L871" s="1">
        <v>5</v>
      </c>
      <c r="M871" s="4">
        <v>4</v>
      </c>
      <c r="N871" s="3">
        <v>8</v>
      </c>
      <c r="O871" s="1">
        <v>6</v>
      </c>
      <c r="P871" s="2">
        <v>4</v>
      </c>
      <c r="Q871" s="1">
        <v>6</v>
      </c>
      <c r="R871" s="2">
        <v>4</v>
      </c>
      <c r="S871" s="5" t="s">
        <v>0</v>
      </c>
      <c r="T871" s="34" t="str">
        <f>IF(COUNTIF(B871:S871,"&gt;0")=18,SUM(B871:S871),"")</f>
        <v/>
      </c>
      <c r="U871" s="100">
        <v>40027</v>
      </c>
      <c r="V871" s="39" t="s">
        <v>1078</v>
      </c>
      <c r="W871" s="62">
        <v>9</v>
      </c>
      <c r="X871" s="21" t="s">
        <v>24</v>
      </c>
      <c r="Y871" s="22" t="s">
        <v>14</v>
      </c>
      <c r="Z871" s="22">
        <v>350112</v>
      </c>
      <c r="AA871" s="22">
        <v>13.4</v>
      </c>
      <c r="AB871" s="22" t="s">
        <v>1088</v>
      </c>
      <c r="AC871" s="22">
        <v>13</v>
      </c>
      <c r="AD871" s="22">
        <v>13.5</v>
      </c>
      <c r="AE871" s="22"/>
      <c r="AF871" s="23"/>
    </row>
    <row r="872" spans="1:32" ht="34.5" customHeight="1" thickBot="1">
      <c r="A872">
        <v>858</v>
      </c>
      <c r="B872" s="1">
        <v>5</v>
      </c>
      <c r="C872" s="1">
        <v>5</v>
      </c>
      <c r="D872" s="1">
        <v>6</v>
      </c>
      <c r="E872" s="1">
        <v>7</v>
      </c>
      <c r="F872" s="1">
        <v>6</v>
      </c>
      <c r="G872" s="2">
        <v>4</v>
      </c>
      <c r="H872" s="4">
        <v>4</v>
      </c>
      <c r="I872" s="2">
        <v>4</v>
      </c>
      <c r="J872" s="1">
        <v>6</v>
      </c>
      <c r="K872" s="4">
        <v>3</v>
      </c>
      <c r="L872" s="2">
        <v>4</v>
      </c>
      <c r="M872" s="6">
        <v>8</v>
      </c>
      <c r="N872" s="3">
        <v>8</v>
      </c>
      <c r="O872" s="4">
        <v>4</v>
      </c>
      <c r="P872" s="2">
        <v>4</v>
      </c>
      <c r="Q872" s="4">
        <v>4</v>
      </c>
      <c r="R872" s="4">
        <v>3</v>
      </c>
      <c r="S872" s="4">
        <v>4</v>
      </c>
      <c r="T872" s="34">
        <f>IF(COUNTIF(B872:S872,"&gt;0")=18,SUM(B872:S872),"")</f>
        <v>89</v>
      </c>
      <c r="U872" s="100">
        <v>40027</v>
      </c>
      <c r="V872" s="39" t="s">
        <v>1078</v>
      </c>
      <c r="W872" s="13">
        <v>1</v>
      </c>
      <c r="X872" s="14" t="s">
        <v>22</v>
      </c>
      <c r="Y872" s="15" t="s">
        <v>14</v>
      </c>
      <c r="Z872" s="15">
        <v>350779</v>
      </c>
      <c r="AA872" s="15">
        <v>21.1</v>
      </c>
      <c r="AB872" s="15" t="s">
        <v>1089</v>
      </c>
      <c r="AC872" s="15">
        <v>16</v>
      </c>
      <c r="AD872" s="15">
        <v>20.7</v>
      </c>
      <c r="AE872" s="15"/>
      <c r="AF872" s="16"/>
    </row>
    <row r="873" spans="1:32" ht="34.5" customHeight="1" thickBot="1">
      <c r="A873">
        <v>859</v>
      </c>
      <c r="B873" s="1">
        <v>5</v>
      </c>
      <c r="C873" s="2">
        <v>4</v>
      </c>
      <c r="D873" s="3">
        <v>7</v>
      </c>
      <c r="E873" s="8" t="s">
        <v>0</v>
      </c>
      <c r="F873" s="4">
        <v>4</v>
      </c>
      <c r="G873" s="2">
        <v>4</v>
      </c>
      <c r="H873" s="2">
        <v>5</v>
      </c>
      <c r="I873" s="1">
        <v>5</v>
      </c>
      <c r="J873" s="2">
        <v>5</v>
      </c>
      <c r="K873" s="1">
        <v>5</v>
      </c>
      <c r="L873" s="4">
        <v>3</v>
      </c>
      <c r="M873" s="6">
        <v>8</v>
      </c>
      <c r="N873" s="2">
        <v>6</v>
      </c>
      <c r="O873" s="2">
        <v>5</v>
      </c>
      <c r="P873" s="1">
        <v>5</v>
      </c>
      <c r="Q873" s="4">
        <v>4</v>
      </c>
      <c r="R873" s="2">
        <v>4</v>
      </c>
      <c r="S873" s="7">
        <v>3</v>
      </c>
      <c r="T873" s="34" t="str">
        <f>IF(COUNTIF(B873:S873,"&gt;0")=18,SUM(B873:S873),"")</f>
        <v/>
      </c>
      <c r="U873" s="100">
        <v>40027</v>
      </c>
      <c r="V873" s="39" t="s">
        <v>1078</v>
      </c>
      <c r="W873" s="17">
        <v>2</v>
      </c>
      <c r="X873" s="12" t="s">
        <v>127</v>
      </c>
      <c r="Y873" s="11" t="s">
        <v>128</v>
      </c>
      <c r="Z873" s="11">
        <v>540435</v>
      </c>
      <c r="AA873" s="11">
        <v>21.8</v>
      </c>
      <c r="AB873" s="11" t="s">
        <v>1090</v>
      </c>
      <c r="AC873" s="11">
        <v>16</v>
      </c>
      <c r="AD873" s="11">
        <v>21.8</v>
      </c>
      <c r="AE873" s="11"/>
      <c r="AF873" s="18"/>
    </row>
    <row r="874" spans="1:32" ht="34.5" customHeight="1" thickBot="1">
      <c r="A874">
        <v>860</v>
      </c>
      <c r="B874" s="2">
        <v>4</v>
      </c>
      <c r="C874" s="1">
        <v>5</v>
      </c>
      <c r="D874" s="6">
        <v>9</v>
      </c>
      <c r="E874" s="4">
        <v>5</v>
      </c>
      <c r="F874" s="1">
        <v>6</v>
      </c>
      <c r="G874" s="2">
        <v>4</v>
      </c>
      <c r="H874" s="2">
        <v>5</v>
      </c>
      <c r="I874" s="3">
        <v>6</v>
      </c>
      <c r="J874" s="7">
        <v>3</v>
      </c>
      <c r="K874" s="2">
        <v>4</v>
      </c>
      <c r="L874" s="2">
        <v>4</v>
      </c>
      <c r="M874" s="6">
        <v>8</v>
      </c>
      <c r="N874" s="3">
        <v>8</v>
      </c>
      <c r="O874" s="2">
        <v>5</v>
      </c>
      <c r="P874" s="6">
        <v>10</v>
      </c>
      <c r="Q874" s="1">
        <v>6</v>
      </c>
      <c r="R874" s="2">
        <v>4</v>
      </c>
      <c r="S874" s="4">
        <v>4</v>
      </c>
      <c r="T874" s="34">
        <f>IF(COUNTIF(B874:S874,"&gt;0")=18,SUM(B874:S874),"")</f>
        <v>100</v>
      </c>
      <c r="U874" s="100">
        <v>40027</v>
      </c>
      <c r="V874" s="39" t="s">
        <v>1078</v>
      </c>
      <c r="W874" s="19">
        <v>3</v>
      </c>
      <c r="X874" s="10" t="s">
        <v>1091</v>
      </c>
      <c r="Y874" s="9" t="s">
        <v>248</v>
      </c>
      <c r="Z874" s="9">
        <v>710415</v>
      </c>
      <c r="AA874" s="9">
        <v>27.7</v>
      </c>
      <c r="AB874" s="9" t="s">
        <v>1092</v>
      </c>
      <c r="AC874" s="9">
        <v>14</v>
      </c>
      <c r="AD874" s="9">
        <v>27.7</v>
      </c>
      <c r="AE874" s="9"/>
      <c r="AF874" s="20"/>
    </row>
    <row r="875" spans="1:32" ht="34.5" customHeight="1" thickBot="1">
      <c r="A875">
        <v>861</v>
      </c>
      <c r="B875" s="4">
        <v>3</v>
      </c>
      <c r="C875" s="1">
        <v>5</v>
      </c>
      <c r="D875" s="6">
        <v>8</v>
      </c>
      <c r="E875" s="2">
        <v>6</v>
      </c>
      <c r="F875" s="2">
        <v>5</v>
      </c>
      <c r="G875" s="2">
        <v>4</v>
      </c>
      <c r="H875" s="3">
        <v>7</v>
      </c>
      <c r="I875" s="1">
        <v>5</v>
      </c>
      <c r="J875" s="7">
        <v>3</v>
      </c>
      <c r="K875" s="1">
        <v>5</v>
      </c>
      <c r="L875" s="2">
        <v>4</v>
      </c>
      <c r="M875" s="3">
        <v>7</v>
      </c>
      <c r="N875" s="3">
        <v>8</v>
      </c>
      <c r="O875" s="2">
        <v>5</v>
      </c>
      <c r="P875" s="2">
        <v>4</v>
      </c>
      <c r="Q875" s="4">
        <v>4</v>
      </c>
      <c r="R875" s="1">
        <v>5</v>
      </c>
      <c r="S875" s="1">
        <v>6</v>
      </c>
      <c r="T875" s="34">
        <f>IF(COUNTIF(B875:S875,"&gt;0")=18,SUM(B875:S875),"")</f>
        <v>94</v>
      </c>
      <c r="U875" s="100">
        <v>40027</v>
      </c>
      <c r="V875" s="39" t="s">
        <v>1078</v>
      </c>
      <c r="W875" s="17">
        <v>4</v>
      </c>
      <c r="X875" s="12" t="s">
        <v>130</v>
      </c>
      <c r="Y875" s="11" t="s">
        <v>14</v>
      </c>
      <c r="Z875" s="11">
        <v>350350</v>
      </c>
      <c r="AA875" s="11">
        <v>22.5</v>
      </c>
      <c r="AB875" s="11" t="s">
        <v>1093</v>
      </c>
      <c r="AC875" s="11">
        <v>13</v>
      </c>
      <c r="AD875" s="11">
        <v>22.5</v>
      </c>
      <c r="AE875" s="11"/>
      <c r="AF875" s="18"/>
    </row>
    <row r="876" spans="1:32" ht="34.5" customHeight="1" thickBot="1">
      <c r="A876">
        <v>862</v>
      </c>
      <c r="B876" s="1">
        <v>5</v>
      </c>
      <c r="C876" s="2">
        <v>4</v>
      </c>
      <c r="D876" s="2">
        <v>5</v>
      </c>
      <c r="E876" s="2">
        <v>6</v>
      </c>
      <c r="F876" s="4">
        <v>4</v>
      </c>
      <c r="G876" s="2">
        <v>4</v>
      </c>
      <c r="H876" s="4">
        <v>4</v>
      </c>
      <c r="I876" s="3">
        <v>6</v>
      </c>
      <c r="J876" s="3">
        <v>7</v>
      </c>
      <c r="K876" s="1">
        <v>5</v>
      </c>
      <c r="L876" s="6">
        <v>7</v>
      </c>
      <c r="M876" s="3">
        <v>7</v>
      </c>
      <c r="N876" s="2">
        <v>6</v>
      </c>
      <c r="O876" s="3">
        <v>7</v>
      </c>
      <c r="P876" s="3">
        <v>6</v>
      </c>
      <c r="Q876" s="4">
        <v>4</v>
      </c>
      <c r="R876" s="2">
        <v>4</v>
      </c>
      <c r="S876" s="6">
        <v>8</v>
      </c>
      <c r="T876" s="34">
        <f>IF(COUNTIF(B876:S876,"&gt;0")=18,SUM(B876:S876),"")</f>
        <v>99</v>
      </c>
      <c r="U876" s="100">
        <v>40027</v>
      </c>
      <c r="V876" s="39" t="s">
        <v>1078</v>
      </c>
      <c r="W876" s="19">
        <v>5</v>
      </c>
      <c r="X876" s="10" t="s">
        <v>68</v>
      </c>
      <c r="Y876" s="9" t="s">
        <v>14</v>
      </c>
      <c r="Z876" s="9">
        <v>350600</v>
      </c>
      <c r="AA876" s="9">
        <v>21.1</v>
      </c>
      <c r="AB876" s="9" t="s">
        <v>1094</v>
      </c>
      <c r="AC876" s="9">
        <v>12</v>
      </c>
      <c r="AD876" s="9">
        <v>21.2</v>
      </c>
      <c r="AE876" s="9"/>
      <c r="AF876" s="20"/>
    </row>
    <row r="877" spans="1:32" ht="34.5" customHeight="1" thickBot="1">
      <c r="A877">
        <v>863</v>
      </c>
      <c r="B877" s="3">
        <v>6</v>
      </c>
      <c r="C877" s="4">
        <v>3</v>
      </c>
      <c r="D877" s="3">
        <v>7</v>
      </c>
      <c r="E877" s="1">
        <v>7</v>
      </c>
      <c r="F877" s="2">
        <v>5</v>
      </c>
      <c r="G877" s="2">
        <v>4</v>
      </c>
      <c r="H877" s="2">
        <v>5</v>
      </c>
      <c r="I877" s="1">
        <v>5</v>
      </c>
      <c r="J877" s="2">
        <v>5</v>
      </c>
      <c r="K877" s="1">
        <v>5</v>
      </c>
      <c r="L877" s="1">
        <v>5</v>
      </c>
      <c r="M877" s="1">
        <v>6</v>
      </c>
      <c r="N877" s="2">
        <v>6</v>
      </c>
      <c r="O877" s="2">
        <v>5</v>
      </c>
      <c r="P877" s="2">
        <v>4</v>
      </c>
      <c r="Q877" s="2">
        <v>5</v>
      </c>
      <c r="R877" s="2">
        <v>4</v>
      </c>
      <c r="S877" s="1">
        <v>6</v>
      </c>
      <c r="T877" s="34">
        <f>IF(COUNTIF(B877:S877,"&gt;0")=18,SUM(B877:S877),"")</f>
        <v>93</v>
      </c>
      <c r="U877" s="100">
        <v>40027</v>
      </c>
      <c r="V877" s="39" t="s">
        <v>1078</v>
      </c>
      <c r="W877" s="17">
        <v>6</v>
      </c>
      <c r="X877" s="12" t="s">
        <v>496</v>
      </c>
      <c r="Y877" s="11" t="s">
        <v>14</v>
      </c>
      <c r="Z877" s="11">
        <v>350607</v>
      </c>
      <c r="AA877" s="11">
        <v>27.5</v>
      </c>
      <c r="AB877" s="11" t="s">
        <v>1095</v>
      </c>
      <c r="AC877" s="11">
        <v>11</v>
      </c>
      <c r="AD877" s="11">
        <v>26</v>
      </c>
      <c r="AE877" s="11"/>
      <c r="AF877" s="18"/>
    </row>
    <row r="878" spans="1:32" ht="34.5" customHeight="1" thickBot="1">
      <c r="A878">
        <v>864</v>
      </c>
      <c r="B878" s="1">
        <v>5</v>
      </c>
      <c r="C878" s="2">
        <v>4</v>
      </c>
      <c r="D878" s="4">
        <v>4</v>
      </c>
      <c r="E878" s="2">
        <v>6</v>
      </c>
      <c r="F878" s="1">
        <v>6</v>
      </c>
      <c r="G878" s="8" t="s">
        <v>0</v>
      </c>
      <c r="H878" s="2">
        <v>5</v>
      </c>
      <c r="I878" s="1">
        <v>5</v>
      </c>
      <c r="J878" s="3">
        <v>7</v>
      </c>
      <c r="K878" s="1">
        <v>5</v>
      </c>
      <c r="L878" s="2">
        <v>4</v>
      </c>
      <c r="M878" s="1">
        <v>6</v>
      </c>
      <c r="N878" s="2">
        <v>6</v>
      </c>
      <c r="O878" s="2">
        <v>5</v>
      </c>
      <c r="P878" s="2">
        <v>4</v>
      </c>
      <c r="Q878" s="1">
        <v>6</v>
      </c>
      <c r="R878" s="3">
        <v>6</v>
      </c>
      <c r="S878" s="2">
        <v>5</v>
      </c>
      <c r="T878" s="34" t="str">
        <f>IF(COUNTIF(B878:S878,"&gt;0")=18,SUM(B878:S878),"")</f>
        <v/>
      </c>
      <c r="U878" s="100">
        <v>40027</v>
      </c>
      <c r="V878" s="39" t="s">
        <v>1078</v>
      </c>
      <c r="W878" s="87" t="s">
        <v>1458</v>
      </c>
      <c r="X878" s="10" t="s">
        <v>483</v>
      </c>
      <c r="Y878" s="9" t="s">
        <v>14</v>
      </c>
      <c r="Z878" s="9">
        <v>350001</v>
      </c>
      <c r="AA878" s="9">
        <v>19.600000000000001</v>
      </c>
      <c r="AB878" s="9" t="s">
        <v>1096</v>
      </c>
      <c r="AC878" s="9">
        <v>10</v>
      </c>
      <c r="AD878" s="9">
        <v>19.7</v>
      </c>
      <c r="AE878" s="9"/>
      <c r="AF878" s="20"/>
    </row>
    <row r="879" spans="1:32" ht="34.5" customHeight="1" thickBot="1">
      <c r="A879">
        <v>865</v>
      </c>
      <c r="B879" s="2">
        <v>4</v>
      </c>
      <c r="C879" s="2">
        <v>4</v>
      </c>
      <c r="D879" s="3">
        <v>7</v>
      </c>
      <c r="E879" s="1">
        <v>7</v>
      </c>
      <c r="F879" s="2">
        <v>5</v>
      </c>
      <c r="G879" s="6">
        <v>7</v>
      </c>
      <c r="H879" s="4">
        <v>4</v>
      </c>
      <c r="I879" s="1">
        <v>5</v>
      </c>
      <c r="J879" s="3">
        <v>7</v>
      </c>
      <c r="K879" s="2">
        <v>4</v>
      </c>
      <c r="L879" s="3">
        <v>6</v>
      </c>
      <c r="M879" s="6">
        <v>10</v>
      </c>
      <c r="N879" s="4">
        <v>5</v>
      </c>
      <c r="O879" s="2">
        <v>5</v>
      </c>
      <c r="P879" s="6">
        <v>7</v>
      </c>
      <c r="Q879" s="1">
        <v>6</v>
      </c>
      <c r="R879" s="1">
        <v>5</v>
      </c>
      <c r="S879" s="2">
        <v>5</v>
      </c>
      <c r="T879" s="34">
        <f>IF(COUNTIF(B879:S879,"&gt;0")=18,SUM(B879:S879),"")</f>
        <v>103</v>
      </c>
      <c r="U879" s="100">
        <v>40027</v>
      </c>
      <c r="V879" s="39" t="s">
        <v>1078</v>
      </c>
      <c r="W879" s="88" t="s">
        <v>1458</v>
      </c>
      <c r="X879" s="12" t="s">
        <v>1097</v>
      </c>
      <c r="Y879" s="11" t="s">
        <v>6</v>
      </c>
      <c r="Z879" s="11">
        <v>1130704</v>
      </c>
      <c r="AA879" s="11">
        <v>29.6</v>
      </c>
      <c r="AB879" s="11" t="s">
        <v>1098</v>
      </c>
      <c r="AC879" s="11">
        <v>10</v>
      </c>
      <c r="AD879" s="11">
        <v>29.6</v>
      </c>
      <c r="AE879" s="11"/>
      <c r="AF879" s="18"/>
    </row>
    <row r="880" spans="1:32" ht="34.5" customHeight="1" thickBot="1">
      <c r="A880">
        <v>866</v>
      </c>
      <c r="B880" s="4">
        <v>3</v>
      </c>
      <c r="C880" s="6">
        <v>8</v>
      </c>
      <c r="D880" s="8" t="s">
        <v>0</v>
      </c>
      <c r="E880" s="2">
        <v>6</v>
      </c>
      <c r="F880" s="1">
        <v>6</v>
      </c>
      <c r="G880" s="1">
        <v>5</v>
      </c>
      <c r="H880" s="3">
        <v>7</v>
      </c>
      <c r="I880" s="1">
        <v>5</v>
      </c>
      <c r="J880" s="1">
        <v>6</v>
      </c>
      <c r="K880" s="2">
        <v>4</v>
      </c>
      <c r="L880" s="2">
        <v>4</v>
      </c>
      <c r="M880" s="6">
        <v>8</v>
      </c>
      <c r="N880" s="8" t="s">
        <v>0</v>
      </c>
      <c r="O880" s="2">
        <v>5</v>
      </c>
      <c r="P880" s="2">
        <v>4</v>
      </c>
      <c r="Q880" s="1">
        <v>6</v>
      </c>
      <c r="R880" s="2">
        <v>4</v>
      </c>
      <c r="S880" s="2">
        <v>5</v>
      </c>
      <c r="T880" s="34" t="str">
        <f>IF(COUNTIF(B880:S880,"&gt;0")=18,SUM(B880:S880),"")</f>
        <v/>
      </c>
      <c r="U880" s="100">
        <v>40027</v>
      </c>
      <c r="V880" s="39" t="s">
        <v>1078</v>
      </c>
      <c r="W880" s="19">
        <v>9</v>
      </c>
      <c r="X880" s="10" t="s">
        <v>30</v>
      </c>
      <c r="Y880" s="9" t="s">
        <v>14</v>
      </c>
      <c r="Z880" s="9">
        <v>350608</v>
      </c>
      <c r="AA880" s="9">
        <v>30.4</v>
      </c>
      <c r="AB880" s="9" t="s">
        <v>1099</v>
      </c>
      <c r="AC880" s="9">
        <v>9</v>
      </c>
      <c r="AD880" s="9">
        <v>30.4</v>
      </c>
      <c r="AE880" s="9"/>
      <c r="AF880" s="20"/>
    </row>
    <row r="881" spans="1:32" ht="34.5" customHeight="1" thickBot="1">
      <c r="A881">
        <v>867</v>
      </c>
      <c r="B881" s="1">
        <v>5</v>
      </c>
      <c r="C881" s="1">
        <v>5</v>
      </c>
      <c r="D881" s="1">
        <v>6</v>
      </c>
      <c r="E881" s="8" t="s">
        <v>0</v>
      </c>
      <c r="F881" s="3">
        <v>7</v>
      </c>
      <c r="G881" s="1">
        <v>5</v>
      </c>
      <c r="H881" s="1">
        <v>6</v>
      </c>
      <c r="I881" s="2">
        <v>4</v>
      </c>
      <c r="J881" s="6">
        <v>8</v>
      </c>
      <c r="K881" s="2">
        <v>4</v>
      </c>
      <c r="L881" s="2">
        <v>4</v>
      </c>
      <c r="M881" s="8" t="s">
        <v>0</v>
      </c>
      <c r="N881" s="1">
        <v>7</v>
      </c>
      <c r="O881" s="1">
        <v>6</v>
      </c>
      <c r="P881" s="2">
        <v>4</v>
      </c>
      <c r="Q881" s="1">
        <v>6</v>
      </c>
      <c r="R881" s="2">
        <v>4</v>
      </c>
      <c r="S881" s="4">
        <v>4</v>
      </c>
      <c r="T881" s="34" t="str">
        <f>IF(COUNTIF(B881:S881,"&gt;0")=18,SUM(B881:S881),"")</f>
        <v/>
      </c>
      <c r="U881" s="100">
        <v>40027</v>
      </c>
      <c r="V881" s="39" t="s">
        <v>1078</v>
      </c>
      <c r="W881" s="17">
        <v>10</v>
      </c>
      <c r="X881" s="12" t="s">
        <v>1100</v>
      </c>
      <c r="Y881" s="11" t="s">
        <v>53</v>
      </c>
      <c r="Z881" s="11">
        <v>1210169</v>
      </c>
      <c r="AA881" s="11">
        <v>30</v>
      </c>
      <c r="AB881" s="11" t="s">
        <v>1101</v>
      </c>
      <c r="AC881" s="11">
        <v>7</v>
      </c>
      <c r="AD881" s="11">
        <v>30</v>
      </c>
      <c r="AE881" s="11"/>
      <c r="AF881" s="18"/>
    </row>
    <row r="882" spans="1:32" ht="34.5" customHeight="1" thickBot="1">
      <c r="A882">
        <v>868</v>
      </c>
      <c r="B882" s="2">
        <v>4</v>
      </c>
      <c r="C882" s="1">
        <v>5</v>
      </c>
      <c r="D882" s="1">
        <v>6</v>
      </c>
      <c r="E882" s="1">
        <v>7</v>
      </c>
      <c r="F882" s="1">
        <v>6</v>
      </c>
      <c r="G882" s="2">
        <v>4</v>
      </c>
      <c r="H882" s="3">
        <v>7</v>
      </c>
      <c r="I882" s="2">
        <v>4</v>
      </c>
      <c r="J882" s="1">
        <v>6</v>
      </c>
      <c r="K882" s="1">
        <v>5</v>
      </c>
      <c r="L882" s="1">
        <v>5</v>
      </c>
      <c r="M882" s="1">
        <v>6</v>
      </c>
      <c r="N882" s="1">
        <v>7</v>
      </c>
      <c r="O882" s="2">
        <v>5</v>
      </c>
      <c r="P882" s="1">
        <v>5</v>
      </c>
      <c r="Q882" s="4">
        <v>4</v>
      </c>
      <c r="R882" s="3">
        <v>6</v>
      </c>
      <c r="S882" s="1">
        <v>6</v>
      </c>
      <c r="T882" s="34">
        <f>IF(COUNTIF(B882:S882,"&gt;0")=18,SUM(B882:S882),"")</f>
        <v>98</v>
      </c>
      <c r="U882" s="100">
        <v>40027</v>
      </c>
      <c r="V882" s="39" t="s">
        <v>1078</v>
      </c>
      <c r="W882" s="19">
        <v>11</v>
      </c>
      <c r="X882" s="10" t="s">
        <v>502</v>
      </c>
      <c r="Y882" s="9" t="s">
        <v>14</v>
      </c>
      <c r="Z882" s="9">
        <v>350693</v>
      </c>
      <c r="AA882" s="9">
        <v>33.5</v>
      </c>
      <c r="AB882" s="9" t="s">
        <v>1102</v>
      </c>
      <c r="AC882" s="9">
        <v>6</v>
      </c>
      <c r="AD882" s="9">
        <v>31</v>
      </c>
      <c r="AE882" s="9"/>
      <c r="AF882" s="20"/>
    </row>
    <row r="883" spans="1:32" ht="34.5" customHeight="1" thickBot="1">
      <c r="A883">
        <v>869</v>
      </c>
      <c r="B883" s="1">
        <v>5</v>
      </c>
      <c r="C883" s="1">
        <v>5</v>
      </c>
      <c r="D883" s="8" t="s">
        <v>0</v>
      </c>
      <c r="E883" s="8" t="s">
        <v>0</v>
      </c>
      <c r="F883" s="6">
        <v>8</v>
      </c>
      <c r="G883" s="2">
        <v>4</v>
      </c>
      <c r="H883" s="1">
        <v>6</v>
      </c>
      <c r="I883" s="3">
        <v>6</v>
      </c>
      <c r="J883" s="1">
        <v>6</v>
      </c>
      <c r="K883" s="1">
        <v>5</v>
      </c>
      <c r="L883" s="2">
        <v>4</v>
      </c>
      <c r="M883" s="3">
        <v>7</v>
      </c>
      <c r="N883" s="3">
        <v>8</v>
      </c>
      <c r="O883" s="1">
        <v>6</v>
      </c>
      <c r="P883" s="3">
        <v>6</v>
      </c>
      <c r="Q883" s="2">
        <v>5</v>
      </c>
      <c r="R883" s="6">
        <v>7</v>
      </c>
      <c r="S883" s="1">
        <v>6</v>
      </c>
      <c r="T883" s="34" t="str">
        <f>IF(COUNTIF(B883:S883,"&gt;0")=18,SUM(B883:S883),"")</f>
        <v/>
      </c>
      <c r="U883" s="100">
        <v>40027</v>
      </c>
      <c r="V883" s="39" t="s">
        <v>1078</v>
      </c>
      <c r="W883" s="17">
        <v>12</v>
      </c>
      <c r="X883" s="12" t="s">
        <v>37</v>
      </c>
      <c r="Y883" s="11" t="s">
        <v>14</v>
      </c>
      <c r="Z883" s="11">
        <v>350668</v>
      </c>
      <c r="AA883" s="11">
        <v>33.6</v>
      </c>
      <c r="AB883" s="11" t="s">
        <v>1103</v>
      </c>
      <c r="AC883" s="11">
        <v>3</v>
      </c>
      <c r="AD883" s="11">
        <v>33.799999999999997</v>
      </c>
      <c r="AE883" s="11"/>
      <c r="AF883" s="18"/>
    </row>
    <row r="884" spans="1:32" ht="34.5" customHeight="1" thickBot="1">
      <c r="A884">
        <v>870</v>
      </c>
      <c r="B884" s="1">
        <v>5</v>
      </c>
      <c r="C884" s="1">
        <v>5</v>
      </c>
      <c r="D884" s="8" t="s">
        <v>0</v>
      </c>
      <c r="E884" s="6">
        <v>9</v>
      </c>
      <c r="F884" s="3">
        <v>7</v>
      </c>
      <c r="G884" s="1">
        <v>5</v>
      </c>
      <c r="H884" s="3">
        <v>7</v>
      </c>
      <c r="I884" s="3">
        <v>6</v>
      </c>
      <c r="J884" s="2">
        <v>5</v>
      </c>
      <c r="K884" s="3">
        <v>6</v>
      </c>
      <c r="L884" s="1">
        <v>5</v>
      </c>
      <c r="M884" s="8" t="s">
        <v>0</v>
      </c>
      <c r="N884" s="8" t="s">
        <v>0</v>
      </c>
      <c r="O884" s="6">
        <v>8</v>
      </c>
      <c r="P884" s="1">
        <v>5</v>
      </c>
      <c r="Q884" s="1">
        <v>6</v>
      </c>
      <c r="R884" s="2">
        <v>4</v>
      </c>
      <c r="S884" s="1">
        <v>6</v>
      </c>
      <c r="T884" s="34" t="str">
        <f>IF(COUNTIF(B884:S884,"&gt;0")=18,SUM(B884:S884),"")</f>
        <v/>
      </c>
      <c r="U884" s="100">
        <v>40027</v>
      </c>
      <c r="V884" s="39" t="s">
        <v>1078</v>
      </c>
      <c r="W884" s="19">
        <v>13</v>
      </c>
      <c r="X884" s="10" t="s">
        <v>146</v>
      </c>
      <c r="Y884" s="9" t="s">
        <v>14</v>
      </c>
      <c r="Z884" s="9">
        <v>350351</v>
      </c>
      <c r="AA884" s="9">
        <v>33.799999999999997</v>
      </c>
      <c r="AB884" s="9" t="s">
        <v>1104</v>
      </c>
      <c r="AC884" s="9">
        <v>2</v>
      </c>
      <c r="AD884" s="9">
        <v>34</v>
      </c>
      <c r="AE884" s="9"/>
      <c r="AF884" s="20"/>
    </row>
    <row r="885" spans="1:32" ht="34.5" customHeight="1" thickBot="1">
      <c r="A885">
        <v>871</v>
      </c>
      <c r="B885" s="2">
        <v>4</v>
      </c>
      <c r="C885" s="8" t="s">
        <v>0</v>
      </c>
      <c r="D885" s="3">
        <v>7</v>
      </c>
      <c r="E885" s="6">
        <v>9</v>
      </c>
      <c r="F885" s="1">
        <v>6</v>
      </c>
      <c r="G885" s="3">
        <v>6</v>
      </c>
      <c r="H885" s="3">
        <v>7</v>
      </c>
      <c r="I885" s="3">
        <v>6</v>
      </c>
      <c r="J885" s="1">
        <v>6</v>
      </c>
      <c r="K885" s="3">
        <v>6</v>
      </c>
      <c r="L885" s="6">
        <v>7</v>
      </c>
      <c r="M885" s="3">
        <v>7</v>
      </c>
      <c r="N885" s="3">
        <v>8</v>
      </c>
      <c r="O885" s="6">
        <v>8</v>
      </c>
      <c r="P885" s="1">
        <v>5</v>
      </c>
      <c r="Q885" s="6">
        <v>9</v>
      </c>
      <c r="R885" s="6">
        <v>8</v>
      </c>
      <c r="S885" s="1">
        <v>6</v>
      </c>
      <c r="T885" s="34" t="str">
        <f>IF(COUNTIF(B885:S885,"&gt;0")=18,SUM(B885:S885),"")</f>
        <v/>
      </c>
      <c r="U885" s="100">
        <v>40027</v>
      </c>
      <c r="V885" s="39" t="s">
        <v>1078</v>
      </c>
      <c r="W885" s="26">
        <v>14</v>
      </c>
      <c r="X885" s="27" t="s">
        <v>148</v>
      </c>
      <c r="Y885" s="28" t="s">
        <v>14</v>
      </c>
      <c r="Z885" s="28">
        <v>350611</v>
      </c>
      <c r="AA885" s="28">
        <v>35.5</v>
      </c>
      <c r="AB885" s="28" t="s">
        <v>842</v>
      </c>
      <c r="AC885" s="28">
        <v>1</v>
      </c>
      <c r="AD885" s="28">
        <v>35.700000000000003</v>
      </c>
      <c r="AE885" s="28"/>
      <c r="AF885" s="31"/>
    </row>
    <row r="886" spans="1:32" ht="34.5" customHeight="1" thickBot="1">
      <c r="A886">
        <v>872</v>
      </c>
      <c r="B886" s="3">
        <v>6</v>
      </c>
      <c r="C886" s="3">
        <v>6</v>
      </c>
      <c r="D886" s="6">
        <v>8</v>
      </c>
      <c r="E886" s="6">
        <v>10</v>
      </c>
      <c r="F886" s="3">
        <v>7</v>
      </c>
      <c r="G886" s="6">
        <v>7</v>
      </c>
      <c r="H886" s="3">
        <v>7</v>
      </c>
      <c r="I886" s="3">
        <v>6</v>
      </c>
      <c r="J886" s="3">
        <v>7</v>
      </c>
      <c r="K886" s="1">
        <v>5</v>
      </c>
      <c r="L886" s="3">
        <v>6</v>
      </c>
      <c r="M886" s="6">
        <v>8</v>
      </c>
      <c r="N886" s="3">
        <v>8</v>
      </c>
      <c r="O886" s="8" t="s">
        <v>0</v>
      </c>
      <c r="P886" s="3">
        <v>6</v>
      </c>
      <c r="Q886" s="8" t="s">
        <v>0</v>
      </c>
      <c r="R886" s="1">
        <v>5</v>
      </c>
      <c r="S886" s="3">
        <v>7</v>
      </c>
      <c r="T886" s="34" t="str">
        <f>IF(COUNTIF(B886:S886,"&gt;0")=18,SUM(B886:S886),"")</f>
        <v/>
      </c>
      <c r="U886" s="100">
        <v>40027</v>
      </c>
      <c r="V886" s="39" t="s">
        <v>1078</v>
      </c>
      <c r="W886" s="63">
        <v>1</v>
      </c>
      <c r="X886" s="45" t="s">
        <v>262</v>
      </c>
      <c r="Y886" s="46" t="s">
        <v>14</v>
      </c>
      <c r="Z886" s="46">
        <v>350803</v>
      </c>
      <c r="AA886" s="46">
        <v>50</v>
      </c>
      <c r="AB886" s="46" t="s">
        <v>55</v>
      </c>
      <c r="AC886" s="46">
        <v>28</v>
      </c>
      <c r="AD886" s="46">
        <v>50</v>
      </c>
      <c r="AE886" s="46"/>
      <c r="AF886" s="47"/>
    </row>
    <row r="887" spans="1:32" ht="34.5" customHeight="1" thickBot="1">
      <c r="A887">
        <v>873</v>
      </c>
      <c r="B887" s="4">
        <v>3</v>
      </c>
      <c r="C887" s="4">
        <v>3</v>
      </c>
      <c r="D887" s="6">
        <v>10</v>
      </c>
      <c r="E887" s="3">
        <v>8</v>
      </c>
      <c r="F887" s="3">
        <v>7</v>
      </c>
      <c r="G887" s="2">
        <v>4</v>
      </c>
      <c r="H887" s="2">
        <v>5</v>
      </c>
      <c r="I887" s="1">
        <v>5</v>
      </c>
      <c r="J887" s="4">
        <v>4</v>
      </c>
      <c r="T887" s="34" t="str">
        <f>IF(COUNTIF(B887:S887,"&gt;0")=18,SUM(B887:S887),"")</f>
        <v/>
      </c>
      <c r="U887" s="100">
        <v>40030</v>
      </c>
      <c r="V887" s="39" t="s">
        <v>508</v>
      </c>
      <c r="W887" s="13">
        <v>1</v>
      </c>
      <c r="X887" s="14" t="s">
        <v>948</v>
      </c>
      <c r="Y887" s="15" t="s">
        <v>14</v>
      </c>
      <c r="Z887" s="15">
        <v>350569</v>
      </c>
      <c r="AA887" s="15">
        <v>45</v>
      </c>
      <c r="AB887" s="15" t="s">
        <v>1105</v>
      </c>
      <c r="AC887" s="15">
        <v>28</v>
      </c>
      <c r="AD887" s="15">
        <v>35.5</v>
      </c>
      <c r="AE887" s="15"/>
      <c r="AF887" s="16"/>
    </row>
    <row r="888" spans="1:32" ht="34.5" customHeight="1" thickBot="1">
      <c r="A888">
        <v>874</v>
      </c>
      <c r="B888" s="1">
        <v>5</v>
      </c>
      <c r="C888" s="2">
        <v>4</v>
      </c>
      <c r="D888" s="4">
        <v>4</v>
      </c>
      <c r="E888" s="1">
        <v>7</v>
      </c>
      <c r="F888" s="7">
        <v>3</v>
      </c>
      <c r="G888" s="1">
        <v>5</v>
      </c>
      <c r="H888" s="2">
        <v>5</v>
      </c>
      <c r="I888" s="2">
        <v>4</v>
      </c>
      <c r="J888" s="7">
        <v>3</v>
      </c>
      <c r="T888" s="34" t="str">
        <f>IF(COUNTIF(B888:S888,"&gt;0")=18,SUM(B888:S888),"")</f>
        <v/>
      </c>
      <c r="U888" s="100">
        <v>40030</v>
      </c>
      <c r="V888" s="39" t="s">
        <v>508</v>
      </c>
      <c r="W888" s="17">
        <v>2</v>
      </c>
      <c r="X888" s="12" t="s">
        <v>1106</v>
      </c>
      <c r="Y888" s="11" t="s">
        <v>14</v>
      </c>
      <c r="Z888" s="11">
        <v>350316</v>
      </c>
      <c r="AA888" s="11">
        <v>25.7</v>
      </c>
      <c r="AB888" s="11" t="s">
        <v>751</v>
      </c>
      <c r="AC888" s="11">
        <v>25</v>
      </c>
      <c r="AD888" s="11">
        <v>22.9</v>
      </c>
      <c r="AE888" s="11"/>
      <c r="AF888" s="18"/>
    </row>
    <row r="889" spans="1:32" ht="34.5" customHeight="1" thickBot="1">
      <c r="A889">
        <v>875</v>
      </c>
      <c r="B889" s="2">
        <v>4</v>
      </c>
      <c r="C889" s="6">
        <v>7</v>
      </c>
      <c r="D889" s="1">
        <v>6</v>
      </c>
      <c r="E889" s="3">
        <v>8</v>
      </c>
      <c r="F889" s="2">
        <v>5</v>
      </c>
      <c r="G889" s="7">
        <v>2</v>
      </c>
      <c r="H889" s="4">
        <v>4</v>
      </c>
      <c r="I889" s="2">
        <v>4</v>
      </c>
      <c r="J889" s="4">
        <v>4</v>
      </c>
      <c r="T889" s="34" t="str">
        <f>IF(COUNTIF(B889:S889,"&gt;0")=18,SUM(B889:S889),"")</f>
        <v/>
      </c>
      <c r="U889" s="100">
        <v>40030</v>
      </c>
      <c r="V889" s="39" t="s">
        <v>508</v>
      </c>
      <c r="W889" s="19">
        <v>3</v>
      </c>
      <c r="X889" s="10" t="s">
        <v>1091</v>
      </c>
      <c r="Y889" s="9" t="s">
        <v>248</v>
      </c>
      <c r="Z889" s="9">
        <v>710415</v>
      </c>
      <c r="AA889" s="9">
        <v>27.7</v>
      </c>
      <c r="AB889" s="9" t="s">
        <v>1107</v>
      </c>
      <c r="AC889" s="9">
        <v>23</v>
      </c>
      <c r="AD889" s="9">
        <v>25.4</v>
      </c>
      <c r="AE889" s="9"/>
      <c r="AF889" s="20"/>
    </row>
    <row r="890" spans="1:32" ht="34.5" customHeight="1" thickBot="1">
      <c r="A890">
        <v>876</v>
      </c>
      <c r="B890" s="2">
        <v>4</v>
      </c>
      <c r="C890" s="6">
        <v>7</v>
      </c>
      <c r="D890" s="1">
        <v>6</v>
      </c>
      <c r="E890" s="2">
        <v>6</v>
      </c>
      <c r="F890" s="2">
        <v>5</v>
      </c>
      <c r="G890" s="1">
        <v>5</v>
      </c>
      <c r="H890" s="4">
        <v>4</v>
      </c>
      <c r="I890" s="1">
        <v>5</v>
      </c>
      <c r="J890" s="1">
        <v>6</v>
      </c>
      <c r="T890" s="34" t="str">
        <f>IF(COUNTIF(B890:S890,"&gt;0")=18,SUM(B890:S890),"")</f>
        <v/>
      </c>
      <c r="U890" s="100">
        <v>40030</v>
      </c>
      <c r="V890" s="39" t="s">
        <v>508</v>
      </c>
      <c r="W890" s="17">
        <v>4</v>
      </c>
      <c r="X890" s="12" t="s">
        <v>533</v>
      </c>
      <c r="Y890" s="11" t="s">
        <v>14</v>
      </c>
      <c r="Z890" s="11">
        <v>350609</v>
      </c>
      <c r="AA890" s="11">
        <v>36</v>
      </c>
      <c r="AB890" s="11" t="s">
        <v>755</v>
      </c>
      <c r="AC890" s="11">
        <v>23</v>
      </c>
      <c r="AD890" s="11">
        <v>33.5</v>
      </c>
      <c r="AE890" s="11"/>
      <c r="AF890" s="18"/>
    </row>
    <row r="891" spans="1:32" ht="34.5" customHeight="1" thickBot="1">
      <c r="A891">
        <v>877</v>
      </c>
      <c r="B891" s="1">
        <v>5</v>
      </c>
      <c r="C891" s="2">
        <v>4</v>
      </c>
      <c r="D891" s="6">
        <v>8</v>
      </c>
      <c r="E891" s="1">
        <v>7</v>
      </c>
      <c r="F891" s="2">
        <v>5</v>
      </c>
      <c r="G891" s="7">
        <v>2</v>
      </c>
      <c r="H891" s="2">
        <v>5</v>
      </c>
      <c r="I891" s="4">
        <v>3</v>
      </c>
      <c r="J891" s="3">
        <v>7</v>
      </c>
      <c r="T891" s="34" t="str">
        <f>IF(COUNTIF(B891:S891,"&gt;0")=18,SUM(B891:S891),"")</f>
        <v/>
      </c>
      <c r="U891" s="100">
        <v>40030</v>
      </c>
      <c r="V891" s="39" t="s">
        <v>508</v>
      </c>
      <c r="W891" s="19">
        <v>5</v>
      </c>
      <c r="X891" s="10" t="s">
        <v>528</v>
      </c>
      <c r="Y891" s="9" t="s">
        <v>6</v>
      </c>
      <c r="Z891" s="9">
        <v>1130492</v>
      </c>
      <c r="AA891" s="9">
        <v>33.200000000000003</v>
      </c>
      <c r="AB891" s="9" t="s">
        <v>753</v>
      </c>
      <c r="AC891" s="9">
        <v>23</v>
      </c>
      <c r="AD891" s="9">
        <v>30.7</v>
      </c>
      <c r="AE891" s="9"/>
      <c r="AF891" s="20"/>
    </row>
    <row r="892" spans="1:32" ht="34.5" customHeight="1" thickBot="1">
      <c r="A892">
        <v>878</v>
      </c>
      <c r="B892" s="2">
        <v>4</v>
      </c>
      <c r="C892" s="1">
        <v>5</v>
      </c>
      <c r="D892" s="3">
        <v>7</v>
      </c>
      <c r="E892" s="3">
        <v>8</v>
      </c>
      <c r="F892" s="1">
        <v>6</v>
      </c>
      <c r="G892" s="1">
        <v>5</v>
      </c>
      <c r="H892" s="2">
        <v>5</v>
      </c>
      <c r="I892" s="4">
        <v>3</v>
      </c>
      <c r="J892" s="2">
        <v>5</v>
      </c>
      <c r="T892" s="34" t="str">
        <f>IF(COUNTIF(B892:S892,"&gt;0")=18,SUM(B892:S892),"")</f>
        <v/>
      </c>
      <c r="U892" s="100">
        <v>40030</v>
      </c>
      <c r="V892" s="39" t="s">
        <v>508</v>
      </c>
      <c r="W892" s="17">
        <v>6</v>
      </c>
      <c r="X892" s="12" t="s">
        <v>37</v>
      </c>
      <c r="Y892" s="11" t="s">
        <v>14</v>
      </c>
      <c r="Z892" s="11">
        <v>350668</v>
      </c>
      <c r="AA892" s="11">
        <v>33.799999999999997</v>
      </c>
      <c r="AB892" s="11" t="s">
        <v>1108</v>
      </c>
      <c r="AC892" s="11">
        <v>21</v>
      </c>
      <c r="AD892" s="11">
        <v>32.299999999999997</v>
      </c>
      <c r="AE892" s="11"/>
      <c r="AF892" s="18"/>
    </row>
    <row r="893" spans="1:32" ht="34.5" customHeight="1" thickBot="1">
      <c r="A893">
        <v>879</v>
      </c>
      <c r="B893" s="4">
        <v>3</v>
      </c>
      <c r="C893" s="2">
        <v>4</v>
      </c>
      <c r="D893" s="2">
        <v>5</v>
      </c>
      <c r="E893" s="4">
        <v>5</v>
      </c>
      <c r="F893" s="4">
        <v>4</v>
      </c>
      <c r="G893" s="4">
        <v>3</v>
      </c>
      <c r="H893" s="4">
        <v>4</v>
      </c>
      <c r="I893" s="1">
        <v>5</v>
      </c>
      <c r="J893" s="4">
        <v>4</v>
      </c>
      <c r="T893" s="34" t="str">
        <f>IF(COUNTIF(B893:S893,"&gt;0")=18,SUM(B893:S893),"")</f>
        <v/>
      </c>
      <c r="U893" s="100">
        <v>40030</v>
      </c>
      <c r="V893" s="39" t="s">
        <v>508</v>
      </c>
      <c r="W893" s="19">
        <v>7</v>
      </c>
      <c r="X893" s="10" t="s">
        <v>24</v>
      </c>
      <c r="Y893" s="9" t="s">
        <v>14</v>
      </c>
      <c r="Z893" s="9">
        <v>350112</v>
      </c>
      <c r="AA893" s="9">
        <v>13.5</v>
      </c>
      <c r="AB893" s="9" t="s">
        <v>1109</v>
      </c>
      <c r="AC893" s="9">
        <v>21</v>
      </c>
      <c r="AD893" s="9">
        <v>12.6</v>
      </c>
      <c r="AE893" s="9"/>
      <c r="AF893" s="20"/>
    </row>
    <row r="894" spans="1:32" ht="34.5" customHeight="1" thickBot="1">
      <c r="A894">
        <v>880</v>
      </c>
      <c r="B894" s="1">
        <v>5</v>
      </c>
      <c r="C894" s="3">
        <v>6</v>
      </c>
      <c r="D894" s="3">
        <v>7</v>
      </c>
      <c r="E894" s="2">
        <v>6</v>
      </c>
      <c r="F894" s="1">
        <v>6</v>
      </c>
      <c r="G894" s="3">
        <v>6</v>
      </c>
      <c r="H894" s="1">
        <v>6</v>
      </c>
      <c r="I894" s="2">
        <v>4</v>
      </c>
      <c r="J894" s="2">
        <v>5</v>
      </c>
      <c r="T894" s="34" t="str">
        <f>IF(COUNTIF(B894:S894,"&gt;0")=18,SUM(B894:S894),"")</f>
        <v/>
      </c>
      <c r="U894" s="100">
        <v>40030</v>
      </c>
      <c r="V894" s="39" t="s">
        <v>508</v>
      </c>
      <c r="W894" s="17">
        <v>8</v>
      </c>
      <c r="X894" s="12" t="s">
        <v>207</v>
      </c>
      <c r="Y894" s="11" t="s">
        <v>14</v>
      </c>
      <c r="Z894" s="11">
        <v>350667</v>
      </c>
      <c r="AA894" s="11">
        <v>34.299999999999997</v>
      </c>
      <c r="AB894" s="11" t="s">
        <v>1110</v>
      </c>
      <c r="AC894" s="11">
        <v>19</v>
      </c>
      <c r="AD894" s="11">
        <v>33.799999999999997</v>
      </c>
      <c r="AE894" s="11"/>
      <c r="AF894" s="18"/>
    </row>
    <row r="895" spans="1:32" ht="34.5" customHeight="1" thickBot="1">
      <c r="A895">
        <v>881</v>
      </c>
      <c r="B895" s="3">
        <v>6</v>
      </c>
      <c r="C895" s="4">
        <v>3</v>
      </c>
      <c r="D895" s="6">
        <v>9</v>
      </c>
      <c r="E895" s="2">
        <v>6</v>
      </c>
      <c r="F895" s="2">
        <v>5</v>
      </c>
      <c r="G895" s="1">
        <v>5</v>
      </c>
      <c r="H895" s="1">
        <v>6</v>
      </c>
      <c r="I895" s="2">
        <v>4</v>
      </c>
      <c r="J895" s="2">
        <v>5</v>
      </c>
      <c r="T895" s="34" t="str">
        <f>IF(COUNTIF(B895:S895,"&gt;0")=18,SUM(B895:S895),"")</f>
        <v/>
      </c>
      <c r="U895" s="100">
        <v>40030</v>
      </c>
      <c r="V895" s="39" t="s">
        <v>508</v>
      </c>
      <c r="W895" s="19">
        <v>9</v>
      </c>
      <c r="X895" s="10" t="s">
        <v>30</v>
      </c>
      <c r="Y895" s="9" t="s">
        <v>14</v>
      </c>
      <c r="Z895" s="9">
        <v>350608</v>
      </c>
      <c r="AA895" s="9">
        <v>30.4</v>
      </c>
      <c r="AB895" s="9" t="s">
        <v>919</v>
      </c>
      <c r="AC895" s="9">
        <v>19</v>
      </c>
      <c r="AD895" s="9">
        <v>29.9</v>
      </c>
      <c r="AE895" s="9"/>
      <c r="AF895" s="20"/>
    </row>
    <row r="896" spans="1:32" ht="34.5" customHeight="1" thickBot="1">
      <c r="A896">
        <v>882</v>
      </c>
      <c r="B896" s="1">
        <v>5</v>
      </c>
      <c r="C896" s="1">
        <v>5</v>
      </c>
      <c r="D896" s="8" t="s">
        <v>0</v>
      </c>
      <c r="E896" s="6">
        <v>9</v>
      </c>
      <c r="F896" s="3">
        <v>7</v>
      </c>
      <c r="G896" s="3">
        <v>6</v>
      </c>
      <c r="H896" s="6">
        <v>8</v>
      </c>
      <c r="I896" s="1">
        <v>5</v>
      </c>
      <c r="J896" s="2">
        <v>5</v>
      </c>
      <c r="T896" s="34" t="str">
        <f>IF(COUNTIF(B896:S896,"&gt;0")=18,SUM(B896:S896),"")</f>
        <v/>
      </c>
      <c r="U896" s="100">
        <v>40030</v>
      </c>
      <c r="V896" s="39" t="s">
        <v>508</v>
      </c>
      <c r="W896" s="17">
        <v>10</v>
      </c>
      <c r="X896" s="12" t="s">
        <v>579</v>
      </c>
      <c r="Y896" s="11" t="s">
        <v>6</v>
      </c>
      <c r="Z896" s="11">
        <v>1130491</v>
      </c>
      <c r="AA896" s="11">
        <v>51</v>
      </c>
      <c r="AB896" s="11" t="s">
        <v>1032</v>
      </c>
      <c r="AC896" s="11">
        <v>19</v>
      </c>
      <c r="AD896" s="11">
        <v>50</v>
      </c>
      <c r="AE896" s="11"/>
      <c r="AF896" s="18"/>
    </row>
    <row r="897" spans="1:32" ht="34.5" customHeight="1" thickBot="1">
      <c r="A897">
        <v>883</v>
      </c>
      <c r="B897" s="25" t="s">
        <v>0</v>
      </c>
      <c r="C897" s="2">
        <v>4</v>
      </c>
      <c r="D897" s="3">
        <v>7</v>
      </c>
      <c r="E897" s="8" t="s">
        <v>0</v>
      </c>
      <c r="F897" s="1">
        <v>6</v>
      </c>
      <c r="G897" s="2">
        <v>4</v>
      </c>
      <c r="H897" s="3">
        <v>7</v>
      </c>
      <c r="I897" s="1">
        <v>5</v>
      </c>
      <c r="J897" s="6">
        <v>8</v>
      </c>
      <c r="T897" s="34" t="str">
        <f>IF(COUNTIF(B897:S897,"&gt;0")=18,SUM(B897:S897),"")</f>
        <v/>
      </c>
      <c r="U897" s="100">
        <v>40030</v>
      </c>
      <c r="V897" s="39" t="s">
        <v>508</v>
      </c>
      <c r="W897" s="19">
        <v>11</v>
      </c>
      <c r="X897" s="10" t="s">
        <v>748</v>
      </c>
      <c r="Y897" s="9" t="s">
        <v>14</v>
      </c>
      <c r="Z897" s="9">
        <v>350663</v>
      </c>
      <c r="AA897" s="9">
        <v>51</v>
      </c>
      <c r="AB897" s="9" t="s">
        <v>1032</v>
      </c>
      <c r="AC897" s="9">
        <v>19</v>
      </c>
      <c r="AD897" s="9">
        <v>50</v>
      </c>
      <c r="AE897" s="9"/>
      <c r="AF897" s="20"/>
    </row>
    <row r="898" spans="1:32" ht="34.5" customHeight="1" thickBot="1">
      <c r="A898">
        <v>884</v>
      </c>
      <c r="B898" s="6">
        <v>7</v>
      </c>
      <c r="C898" s="6">
        <v>7</v>
      </c>
      <c r="D898" s="6">
        <v>8</v>
      </c>
      <c r="E898" s="3">
        <v>8</v>
      </c>
      <c r="F898" s="1">
        <v>6</v>
      </c>
      <c r="G898" s="3">
        <v>6</v>
      </c>
      <c r="H898" s="3">
        <v>7</v>
      </c>
      <c r="I898" s="3">
        <v>6</v>
      </c>
      <c r="J898" s="3">
        <v>7</v>
      </c>
      <c r="T898" s="34" t="str">
        <f>IF(COUNTIF(B898:S898,"&gt;0")=18,SUM(B898:S898),"")</f>
        <v/>
      </c>
      <c r="U898" s="100">
        <v>40030</v>
      </c>
      <c r="V898" s="39" t="s">
        <v>508</v>
      </c>
      <c r="W898" s="17">
        <v>12</v>
      </c>
      <c r="X898" s="12" t="s">
        <v>1111</v>
      </c>
      <c r="Y898" s="11" t="s">
        <v>128</v>
      </c>
      <c r="Z898" s="11">
        <v>540696</v>
      </c>
      <c r="AA898" s="11">
        <v>54</v>
      </c>
      <c r="AB898" s="11" t="s">
        <v>1112</v>
      </c>
      <c r="AC898" s="11">
        <v>18</v>
      </c>
      <c r="AD898" s="11">
        <v>54</v>
      </c>
      <c r="AE898" s="11"/>
      <c r="AF898" s="18"/>
    </row>
    <row r="899" spans="1:32" ht="34.5" customHeight="1" thickBot="1">
      <c r="A899">
        <v>885</v>
      </c>
      <c r="B899" s="1">
        <v>5</v>
      </c>
      <c r="C899" s="1">
        <v>5</v>
      </c>
      <c r="D899" s="8" t="s">
        <v>0</v>
      </c>
      <c r="E899" s="6">
        <v>9</v>
      </c>
      <c r="F899" s="8" t="s">
        <v>0</v>
      </c>
      <c r="G899" s="3">
        <v>6</v>
      </c>
      <c r="H899" s="3">
        <v>7</v>
      </c>
      <c r="I899" s="1">
        <v>5</v>
      </c>
      <c r="J899" s="2">
        <v>5</v>
      </c>
      <c r="T899" s="34" t="str">
        <f>IF(COUNTIF(B899:S899,"&gt;0")=18,SUM(B899:S899),"")</f>
        <v/>
      </c>
      <c r="U899" s="100">
        <v>40030</v>
      </c>
      <c r="V899" s="39" t="s">
        <v>508</v>
      </c>
      <c r="W899" s="19">
        <v>13</v>
      </c>
      <c r="X899" s="10" t="s">
        <v>163</v>
      </c>
      <c r="Y899" s="9" t="s">
        <v>14</v>
      </c>
      <c r="Z899" s="9">
        <v>350401</v>
      </c>
      <c r="AA899" s="9">
        <v>52</v>
      </c>
      <c r="AB899" s="9" t="s">
        <v>67</v>
      </c>
      <c r="AC899" s="9">
        <v>18</v>
      </c>
      <c r="AD899" s="9">
        <v>52</v>
      </c>
      <c r="AE899" s="9"/>
      <c r="AF899" s="20"/>
    </row>
    <row r="900" spans="1:32" ht="34.5" customHeight="1" thickBot="1">
      <c r="A900">
        <v>886</v>
      </c>
      <c r="B900" s="2">
        <v>4</v>
      </c>
      <c r="C900" s="1">
        <v>5</v>
      </c>
      <c r="D900" s="3">
        <v>7</v>
      </c>
      <c r="E900" s="3">
        <v>8</v>
      </c>
      <c r="F900" s="1">
        <v>6</v>
      </c>
      <c r="G900" s="2">
        <v>4</v>
      </c>
      <c r="H900" s="2">
        <v>5</v>
      </c>
      <c r="I900" s="1">
        <v>5</v>
      </c>
      <c r="J900" s="1">
        <v>6</v>
      </c>
      <c r="T900" s="34" t="str">
        <f>IF(COUNTIF(B900:S900,"&gt;0")=18,SUM(B900:S900),"")</f>
        <v/>
      </c>
      <c r="U900" s="100">
        <v>40030</v>
      </c>
      <c r="V900" s="39" t="s">
        <v>508</v>
      </c>
      <c r="W900" s="17">
        <v>14</v>
      </c>
      <c r="X900" s="12" t="s">
        <v>339</v>
      </c>
      <c r="Y900" s="11" t="s">
        <v>14</v>
      </c>
      <c r="Z900" s="11">
        <v>350425</v>
      </c>
      <c r="AA900" s="11">
        <v>32.5</v>
      </c>
      <c r="AB900" s="11" t="s">
        <v>1113</v>
      </c>
      <c r="AC900" s="11">
        <v>18</v>
      </c>
      <c r="AD900" s="11">
        <v>32.5</v>
      </c>
      <c r="AE900" s="11"/>
      <c r="AF900" s="18"/>
    </row>
    <row r="901" spans="1:32" ht="34.5" customHeight="1" thickBot="1">
      <c r="A901">
        <v>887</v>
      </c>
      <c r="B901" s="2">
        <v>4</v>
      </c>
      <c r="C901" s="2">
        <v>4</v>
      </c>
      <c r="D901" s="3">
        <v>7</v>
      </c>
      <c r="E901" s="2">
        <v>6</v>
      </c>
      <c r="F901" s="1">
        <v>6</v>
      </c>
      <c r="G901" s="2">
        <v>4</v>
      </c>
      <c r="H901" s="2">
        <v>5</v>
      </c>
      <c r="I901" s="2">
        <v>4</v>
      </c>
      <c r="J901" s="2">
        <v>5</v>
      </c>
      <c r="T901" s="34" t="str">
        <f>IF(COUNTIF(B901:S901,"&gt;0")=18,SUM(B901:S901),"")</f>
        <v/>
      </c>
      <c r="U901" s="100">
        <v>40030</v>
      </c>
      <c r="V901" s="39" t="s">
        <v>508</v>
      </c>
      <c r="W901" s="19">
        <v>15</v>
      </c>
      <c r="X901" s="10" t="s">
        <v>22</v>
      </c>
      <c r="Y901" s="9" t="s">
        <v>14</v>
      </c>
      <c r="Z901" s="9">
        <v>350779</v>
      </c>
      <c r="AA901" s="9">
        <v>20.7</v>
      </c>
      <c r="AB901" s="9" t="s">
        <v>1114</v>
      </c>
      <c r="AC901" s="9">
        <v>17</v>
      </c>
      <c r="AD901" s="9">
        <v>20.7</v>
      </c>
      <c r="AE901" s="9"/>
      <c r="AF901" s="20"/>
    </row>
    <row r="902" spans="1:32" ht="34.5" customHeight="1" thickBot="1">
      <c r="A902">
        <v>888</v>
      </c>
      <c r="B902" s="1">
        <v>5</v>
      </c>
      <c r="C902" s="3">
        <v>6</v>
      </c>
      <c r="D902" s="6">
        <v>8</v>
      </c>
      <c r="E902" s="3">
        <v>8</v>
      </c>
      <c r="F902" s="3">
        <v>7</v>
      </c>
      <c r="G902" s="3">
        <v>6</v>
      </c>
      <c r="H902" s="6">
        <v>10</v>
      </c>
      <c r="I902" s="1">
        <v>5</v>
      </c>
      <c r="J902" s="6">
        <v>11</v>
      </c>
      <c r="T902" s="34" t="str">
        <f>IF(COUNTIF(B902:S902,"&gt;0")=18,SUM(B902:S902),"")</f>
        <v/>
      </c>
      <c r="U902" s="100">
        <v>40030</v>
      </c>
      <c r="V902" s="39" t="s">
        <v>508</v>
      </c>
      <c r="W902" s="17">
        <v>16</v>
      </c>
      <c r="X902" s="12" t="s">
        <v>1115</v>
      </c>
      <c r="Y902" s="11" t="s">
        <v>128</v>
      </c>
      <c r="Z902" s="11">
        <v>540697</v>
      </c>
      <c r="AA902" s="11">
        <v>54</v>
      </c>
      <c r="AB902" s="11" t="s">
        <v>1116</v>
      </c>
      <c r="AC902" s="11">
        <v>17</v>
      </c>
      <c r="AD902" s="11">
        <v>54</v>
      </c>
      <c r="AE902" s="11"/>
      <c r="AF902" s="18"/>
    </row>
    <row r="903" spans="1:32" ht="34.5" customHeight="1" thickBot="1">
      <c r="A903">
        <v>889</v>
      </c>
      <c r="B903" s="4">
        <v>3</v>
      </c>
      <c r="C903" s="2">
        <v>4</v>
      </c>
      <c r="D903" s="2">
        <v>5</v>
      </c>
      <c r="E903" s="4">
        <v>5</v>
      </c>
      <c r="F903" s="8" t="s">
        <v>0</v>
      </c>
      <c r="G903" s="8" t="s">
        <v>0</v>
      </c>
      <c r="H903" s="4">
        <v>4</v>
      </c>
      <c r="I903" s="1">
        <v>5</v>
      </c>
      <c r="J903" s="4">
        <v>4</v>
      </c>
      <c r="T903" s="34" t="str">
        <f>IF(COUNTIF(B903:S903,"&gt;0")=18,SUM(B903:S903),"")</f>
        <v/>
      </c>
      <c r="U903" s="100">
        <v>40030</v>
      </c>
      <c r="V903" s="39" t="s">
        <v>508</v>
      </c>
      <c r="W903" s="19">
        <v>17</v>
      </c>
      <c r="X903" s="10" t="s">
        <v>392</v>
      </c>
      <c r="Y903" s="9" t="s">
        <v>6</v>
      </c>
      <c r="Z903" s="9">
        <v>1130030</v>
      </c>
      <c r="AA903" s="9">
        <v>17.100000000000001</v>
      </c>
      <c r="AB903" s="9" t="s">
        <v>33</v>
      </c>
      <c r="AC903" s="9">
        <v>17</v>
      </c>
      <c r="AD903" s="9">
        <v>17.100000000000001</v>
      </c>
      <c r="AE903" s="9"/>
      <c r="AF903" s="20"/>
    </row>
    <row r="904" spans="1:32" ht="34.5" customHeight="1" thickBot="1">
      <c r="A904">
        <v>890</v>
      </c>
      <c r="B904" s="6">
        <v>7</v>
      </c>
      <c r="C904" s="1">
        <v>5</v>
      </c>
      <c r="D904" s="1">
        <v>6</v>
      </c>
      <c r="E904" s="1">
        <v>7</v>
      </c>
      <c r="F904" s="1">
        <v>6</v>
      </c>
      <c r="G904" s="1">
        <v>5</v>
      </c>
      <c r="H904" s="2">
        <v>5</v>
      </c>
      <c r="I904" s="2">
        <v>4</v>
      </c>
      <c r="J904" s="1">
        <v>6</v>
      </c>
      <c r="T904" s="34" t="str">
        <f>IF(COUNTIF(B904:S904,"&gt;0")=18,SUM(B904:S904),"")</f>
        <v/>
      </c>
      <c r="U904" s="100">
        <v>40030</v>
      </c>
      <c r="V904" s="39" t="s">
        <v>508</v>
      </c>
      <c r="W904" s="17">
        <v>18</v>
      </c>
      <c r="X904" s="12" t="s">
        <v>381</v>
      </c>
      <c r="Y904" s="11" t="s">
        <v>6</v>
      </c>
      <c r="Z904" s="11">
        <v>1130538</v>
      </c>
      <c r="AA904" s="11">
        <v>29.1</v>
      </c>
      <c r="AB904" s="11" t="s">
        <v>1117</v>
      </c>
      <c r="AC904" s="11">
        <v>16</v>
      </c>
      <c r="AD904" s="11">
        <v>29.1</v>
      </c>
      <c r="AE904" s="11"/>
      <c r="AF904" s="18"/>
    </row>
    <row r="905" spans="1:32" ht="34.5" customHeight="1" thickBot="1">
      <c r="A905">
        <v>891</v>
      </c>
      <c r="B905" s="1">
        <v>5</v>
      </c>
      <c r="C905" s="1">
        <v>5</v>
      </c>
      <c r="D905" s="3">
        <v>7</v>
      </c>
      <c r="E905" s="1">
        <v>7</v>
      </c>
      <c r="F905" s="4">
        <v>4</v>
      </c>
      <c r="G905" s="2">
        <v>4</v>
      </c>
      <c r="H905" s="4">
        <v>4</v>
      </c>
      <c r="I905" s="1">
        <v>5</v>
      </c>
      <c r="J905" s="4">
        <v>4</v>
      </c>
      <c r="T905" s="34" t="str">
        <f>IF(COUNTIF(B905:S905,"&gt;0")=18,SUM(B905:S905),"")</f>
        <v/>
      </c>
      <c r="U905" s="100">
        <v>40030</v>
      </c>
      <c r="V905" s="39" t="s">
        <v>508</v>
      </c>
      <c r="W905" s="19">
        <v>19</v>
      </c>
      <c r="X905" s="10" t="s">
        <v>59</v>
      </c>
      <c r="Y905" s="9" t="s">
        <v>14</v>
      </c>
      <c r="Z905" s="9">
        <v>350273</v>
      </c>
      <c r="AA905" s="9">
        <v>17.8</v>
      </c>
      <c r="AB905" s="9" t="s">
        <v>822</v>
      </c>
      <c r="AC905" s="9">
        <v>15</v>
      </c>
      <c r="AD905" s="9">
        <v>17.899999999999999</v>
      </c>
      <c r="AE905" s="9"/>
      <c r="AF905" s="20"/>
    </row>
    <row r="906" spans="1:32" ht="34.5" customHeight="1" thickBot="1">
      <c r="A906">
        <v>892</v>
      </c>
      <c r="B906" s="3">
        <v>6</v>
      </c>
      <c r="C906" s="3">
        <v>6</v>
      </c>
      <c r="D906" s="6">
        <v>11</v>
      </c>
      <c r="E906" s="6">
        <v>9</v>
      </c>
      <c r="F906" s="3">
        <v>7</v>
      </c>
      <c r="G906" s="6">
        <v>7</v>
      </c>
      <c r="H906" s="8" t="s">
        <v>0</v>
      </c>
      <c r="I906" s="1">
        <v>5</v>
      </c>
      <c r="J906" s="1">
        <v>6</v>
      </c>
      <c r="T906" s="34" t="str">
        <f>IF(COUNTIF(B906:S906,"&gt;0")=18,SUM(B906:S906),"")</f>
        <v/>
      </c>
      <c r="U906" s="100">
        <v>40030</v>
      </c>
      <c r="V906" s="39" t="s">
        <v>508</v>
      </c>
      <c r="W906" s="17">
        <v>20</v>
      </c>
      <c r="X906" s="12" t="s">
        <v>1118</v>
      </c>
      <c r="Y906" s="11" t="s">
        <v>128</v>
      </c>
      <c r="Z906" s="11">
        <v>540650</v>
      </c>
      <c r="AA906" s="11">
        <v>54</v>
      </c>
      <c r="AB906" s="11" t="s">
        <v>107</v>
      </c>
      <c r="AC906" s="11">
        <v>14</v>
      </c>
      <c r="AD906" s="11">
        <v>54</v>
      </c>
      <c r="AE906" s="11"/>
      <c r="AF906" s="18"/>
    </row>
    <row r="907" spans="1:32" ht="34.5" customHeight="1" thickBot="1">
      <c r="A907">
        <v>893</v>
      </c>
      <c r="B907" s="1">
        <v>5</v>
      </c>
      <c r="C907" s="1">
        <v>5</v>
      </c>
      <c r="D907" s="8" t="s">
        <v>0</v>
      </c>
      <c r="E907" s="2">
        <v>6</v>
      </c>
      <c r="F907" s="1">
        <v>6</v>
      </c>
      <c r="G907" s="2">
        <v>4</v>
      </c>
      <c r="H907" s="1">
        <v>6</v>
      </c>
      <c r="I907" s="2">
        <v>4</v>
      </c>
      <c r="J907" s="5" t="s">
        <v>0</v>
      </c>
      <c r="T907" s="34" t="str">
        <f>IF(COUNTIF(B907:S907,"&gt;0")=18,SUM(B907:S907),"")</f>
        <v/>
      </c>
      <c r="U907" s="100">
        <v>40030</v>
      </c>
      <c r="V907" s="39" t="s">
        <v>508</v>
      </c>
      <c r="W907" s="19">
        <v>21</v>
      </c>
      <c r="X907" s="10" t="s">
        <v>46</v>
      </c>
      <c r="Y907" s="9" t="s">
        <v>14</v>
      </c>
      <c r="Z907" s="9">
        <v>350400</v>
      </c>
      <c r="AA907" s="9">
        <v>23.3</v>
      </c>
      <c r="AB907" s="9" t="s">
        <v>227</v>
      </c>
      <c r="AC907" s="9">
        <v>13</v>
      </c>
      <c r="AD907" s="9">
        <v>23.4</v>
      </c>
      <c r="AE907" s="9"/>
      <c r="AF907" s="20"/>
    </row>
    <row r="908" spans="1:32" ht="34.5" customHeight="1" thickBot="1">
      <c r="A908">
        <v>894</v>
      </c>
      <c r="B908" s="4">
        <v>3</v>
      </c>
      <c r="C908" s="2">
        <v>4</v>
      </c>
      <c r="D908" s="6">
        <v>8</v>
      </c>
      <c r="E908" s="4">
        <v>5</v>
      </c>
      <c r="F908" s="1">
        <v>6</v>
      </c>
      <c r="G908" s="1">
        <v>5</v>
      </c>
      <c r="H908" s="2">
        <v>5</v>
      </c>
      <c r="I908" s="2">
        <v>4</v>
      </c>
      <c r="J908" s="3">
        <v>7</v>
      </c>
      <c r="T908" s="34" t="str">
        <f>IF(COUNTIF(B908:S908,"&gt;0")=18,SUM(B908:S908),"")</f>
        <v/>
      </c>
      <c r="U908" s="100">
        <v>40030</v>
      </c>
      <c r="V908" s="39" t="s">
        <v>508</v>
      </c>
      <c r="W908" s="17">
        <v>22</v>
      </c>
      <c r="X908" s="12" t="s">
        <v>20</v>
      </c>
      <c r="Y908" s="11" t="s">
        <v>14</v>
      </c>
      <c r="Z908" s="11">
        <v>350771</v>
      </c>
      <c r="AA908" s="11">
        <v>15.7</v>
      </c>
      <c r="AB908" s="11" t="s">
        <v>1119</v>
      </c>
      <c r="AC908" s="11">
        <v>13</v>
      </c>
      <c r="AD908" s="11">
        <v>15.8</v>
      </c>
      <c r="AE908" s="11"/>
      <c r="AF908" s="18"/>
    </row>
    <row r="909" spans="1:32" ht="34.5" customHeight="1" thickBot="1">
      <c r="A909">
        <v>895</v>
      </c>
      <c r="B909" s="4">
        <v>3</v>
      </c>
      <c r="C909" s="3">
        <v>6</v>
      </c>
      <c r="D909" s="1">
        <v>6</v>
      </c>
      <c r="E909" s="3">
        <v>8</v>
      </c>
      <c r="F909" s="2">
        <v>5</v>
      </c>
      <c r="G909" s="2">
        <v>4</v>
      </c>
      <c r="H909" s="6">
        <v>8</v>
      </c>
      <c r="I909" s="3">
        <v>6</v>
      </c>
      <c r="J909" s="3">
        <v>7</v>
      </c>
      <c r="T909" s="34" t="str">
        <f>IF(COUNTIF(B909:S909,"&gt;0")=18,SUM(B909:S909),"")</f>
        <v/>
      </c>
      <c r="U909" s="100">
        <v>40030</v>
      </c>
      <c r="V909" s="39" t="s">
        <v>508</v>
      </c>
      <c r="W909" s="19">
        <v>23</v>
      </c>
      <c r="X909" s="10" t="s">
        <v>481</v>
      </c>
      <c r="Y909" s="9" t="s">
        <v>14</v>
      </c>
      <c r="Z909" s="9">
        <v>350216</v>
      </c>
      <c r="AA909" s="9">
        <v>22.2</v>
      </c>
      <c r="AB909" s="36">
        <v>19664</v>
      </c>
      <c r="AC909" s="9">
        <v>11</v>
      </c>
      <c r="AD909" s="9">
        <v>22.3</v>
      </c>
      <c r="AE909" s="9"/>
      <c r="AF909" s="20"/>
    </row>
    <row r="910" spans="1:32" ht="34.5" customHeight="1" thickBot="1">
      <c r="A910">
        <v>896</v>
      </c>
      <c r="B910" s="3">
        <v>6</v>
      </c>
      <c r="C910" s="1">
        <v>5</v>
      </c>
      <c r="D910" s="6">
        <v>9</v>
      </c>
      <c r="E910" s="6">
        <v>10</v>
      </c>
      <c r="F910" s="1">
        <v>6</v>
      </c>
      <c r="G910" s="3">
        <v>6</v>
      </c>
      <c r="H910" s="2">
        <v>5</v>
      </c>
      <c r="I910" s="8" t="s">
        <v>0</v>
      </c>
      <c r="J910" s="1">
        <v>6</v>
      </c>
      <c r="T910" s="34" t="str">
        <f>IF(COUNTIF(B910:S910,"&gt;0")=18,SUM(B910:S910),"")</f>
        <v/>
      </c>
      <c r="U910" s="100">
        <v>40030</v>
      </c>
      <c r="V910" s="39" t="s">
        <v>508</v>
      </c>
      <c r="W910" s="26">
        <v>24</v>
      </c>
      <c r="X910" s="27" t="s">
        <v>488</v>
      </c>
      <c r="Y910" s="28" t="s">
        <v>14</v>
      </c>
      <c r="Z910" s="28">
        <v>350253</v>
      </c>
      <c r="AA910" s="28">
        <v>20</v>
      </c>
      <c r="AB910" s="28" t="s">
        <v>1120</v>
      </c>
      <c r="AC910" s="28">
        <v>6</v>
      </c>
      <c r="AD910" s="28">
        <v>20.100000000000001</v>
      </c>
      <c r="AE910" s="28"/>
      <c r="AF910" s="31"/>
    </row>
    <row r="911" spans="1:32" ht="34.5" customHeight="1" thickBot="1">
      <c r="A911">
        <v>897</v>
      </c>
      <c r="B911" s="2">
        <v>4</v>
      </c>
      <c r="C911" s="2">
        <v>4</v>
      </c>
      <c r="D911" s="3">
        <v>7</v>
      </c>
      <c r="E911" s="4">
        <v>5</v>
      </c>
      <c r="F911" s="4">
        <v>4</v>
      </c>
      <c r="G911" s="4">
        <v>3</v>
      </c>
      <c r="H911" s="7">
        <v>3</v>
      </c>
      <c r="I911" s="1">
        <v>5</v>
      </c>
      <c r="J911" s="4">
        <v>4</v>
      </c>
      <c r="K911" s="1">
        <v>5</v>
      </c>
      <c r="L911" s="4">
        <v>3</v>
      </c>
      <c r="M911" s="2">
        <v>5</v>
      </c>
      <c r="N911" s="7">
        <v>4</v>
      </c>
      <c r="O911" s="4">
        <v>4</v>
      </c>
      <c r="P911" s="4">
        <v>3</v>
      </c>
      <c r="Q911" s="7">
        <v>3</v>
      </c>
      <c r="R911" s="3">
        <v>6</v>
      </c>
      <c r="S911" s="4">
        <v>4</v>
      </c>
      <c r="T911" s="34">
        <f>IF(COUNTIF(B911:S911,"&gt;0")=18,SUM(B911:S911),"")</f>
        <v>76</v>
      </c>
      <c r="U911" s="100">
        <v>40034</v>
      </c>
      <c r="V911" s="39" t="s">
        <v>1121</v>
      </c>
      <c r="W911" s="13">
        <v>1</v>
      </c>
      <c r="X911" s="14" t="s">
        <v>112</v>
      </c>
      <c r="Y911" s="15" t="s">
        <v>14</v>
      </c>
      <c r="Z911" s="15">
        <v>350234</v>
      </c>
      <c r="AA911" s="15">
        <v>12.3</v>
      </c>
      <c r="AB911" s="15" t="s">
        <v>1122</v>
      </c>
      <c r="AC911" s="15">
        <v>28</v>
      </c>
      <c r="AD911" s="15">
        <v>11.4</v>
      </c>
      <c r="AE911" s="15"/>
      <c r="AF911" s="16"/>
    </row>
    <row r="912" spans="1:32" ht="34.5" customHeight="1" thickBot="1">
      <c r="A912">
        <v>898</v>
      </c>
      <c r="B912" s="4">
        <v>3</v>
      </c>
      <c r="C912" s="4">
        <v>3</v>
      </c>
      <c r="D912" s="2">
        <v>5</v>
      </c>
      <c r="E912" s="2">
        <v>6</v>
      </c>
      <c r="F912" s="1">
        <v>6</v>
      </c>
      <c r="G912" s="4">
        <v>3</v>
      </c>
      <c r="H912" s="7">
        <v>3</v>
      </c>
      <c r="I912" s="2">
        <v>4</v>
      </c>
      <c r="J912" s="4">
        <v>4</v>
      </c>
      <c r="K912" s="2">
        <v>4</v>
      </c>
      <c r="L912" s="2">
        <v>4</v>
      </c>
      <c r="M912" s="2">
        <v>5</v>
      </c>
      <c r="N912" s="4">
        <v>5</v>
      </c>
      <c r="O912" s="4">
        <v>4</v>
      </c>
      <c r="P912" s="2">
        <v>4</v>
      </c>
      <c r="Q912" s="2">
        <v>5</v>
      </c>
      <c r="R912" s="4">
        <v>3</v>
      </c>
      <c r="S912" s="7">
        <v>3</v>
      </c>
      <c r="T912" s="34">
        <f>IF(COUNTIF(B912:S912,"&gt;0")=18,SUM(B912:S912),"")</f>
        <v>74</v>
      </c>
      <c r="U912" s="100">
        <v>40034</v>
      </c>
      <c r="V912" s="39" t="s">
        <v>1121</v>
      </c>
      <c r="W912" s="17">
        <v>2</v>
      </c>
      <c r="X912" s="12" t="s">
        <v>542</v>
      </c>
      <c r="Y912" s="11" t="s">
        <v>6</v>
      </c>
      <c r="Z912" s="11">
        <v>1130008</v>
      </c>
      <c r="AA912" s="11">
        <v>10.3</v>
      </c>
      <c r="AB912" s="11" t="s">
        <v>1123</v>
      </c>
      <c r="AC912" s="11">
        <v>28</v>
      </c>
      <c r="AD912" s="11">
        <v>9.9</v>
      </c>
      <c r="AE912" s="11"/>
      <c r="AF912" s="18"/>
    </row>
    <row r="913" spans="1:32" ht="34.5" customHeight="1" thickBot="1">
      <c r="A913">
        <v>899</v>
      </c>
      <c r="B913" s="2">
        <v>4</v>
      </c>
      <c r="C913" s="3">
        <v>6</v>
      </c>
      <c r="D913" s="2">
        <v>5</v>
      </c>
      <c r="E913" s="4">
        <v>5</v>
      </c>
      <c r="F913" s="2">
        <v>5</v>
      </c>
      <c r="G913" s="6">
        <v>7</v>
      </c>
      <c r="H913" s="2">
        <v>5</v>
      </c>
      <c r="I913" s="2">
        <v>4</v>
      </c>
      <c r="J913" s="4">
        <v>4</v>
      </c>
      <c r="K913" s="4">
        <v>3</v>
      </c>
      <c r="L913" s="4">
        <v>3</v>
      </c>
      <c r="M913" s="2">
        <v>5</v>
      </c>
      <c r="N913" s="2">
        <v>6</v>
      </c>
      <c r="O913" s="4">
        <v>4</v>
      </c>
      <c r="P913" s="2">
        <v>4</v>
      </c>
      <c r="Q913" s="1">
        <v>6</v>
      </c>
      <c r="R913" s="7">
        <v>2</v>
      </c>
      <c r="S913" s="2">
        <v>5</v>
      </c>
      <c r="T913" s="34">
        <f>IF(COUNTIF(B913:S913,"&gt;0")=18,SUM(B913:S913),"")</f>
        <v>83</v>
      </c>
      <c r="U913" s="100">
        <v>40034</v>
      </c>
      <c r="V913" s="39" t="s">
        <v>1121</v>
      </c>
      <c r="W913" s="19">
        <v>3</v>
      </c>
      <c r="X913" s="10" t="s">
        <v>693</v>
      </c>
      <c r="Y913" s="9" t="s">
        <v>53</v>
      </c>
      <c r="Z913" s="9">
        <v>1210002</v>
      </c>
      <c r="AA913" s="9">
        <v>12.9</v>
      </c>
      <c r="AB913" s="9" t="s">
        <v>1124</v>
      </c>
      <c r="AC913" s="9">
        <v>22</v>
      </c>
      <c r="AD913" s="9">
        <v>12.9</v>
      </c>
      <c r="AE913" s="9"/>
      <c r="AF913" s="20"/>
    </row>
    <row r="914" spans="1:32" ht="34.5" customHeight="1" thickBot="1">
      <c r="A914">
        <v>900</v>
      </c>
      <c r="B914" s="2">
        <v>4</v>
      </c>
      <c r="C914" s="4">
        <v>3</v>
      </c>
      <c r="D914" s="3">
        <v>7</v>
      </c>
      <c r="E914" s="3">
        <v>8</v>
      </c>
      <c r="F914" s="4">
        <v>4</v>
      </c>
      <c r="G914" s="2">
        <v>4</v>
      </c>
      <c r="H914" s="4">
        <v>4</v>
      </c>
      <c r="I914" s="2">
        <v>4</v>
      </c>
      <c r="J914" s="7">
        <v>3</v>
      </c>
      <c r="K914" s="3">
        <v>6</v>
      </c>
      <c r="L914" s="1">
        <v>5</v>
      </c>
      <c r="M914" s="2">
        <v>5</v>
      </c>
      <c r="N914" s="4">
        <v>5</v>
      </c>
      <c r="O914" s="2">
        <v>5</v>
      </c>
      <c r="P914" s="1">
        <v>5</v>
      </c>
      <c r="Q914" s="4">
        <v>4</v>
      </c>
      <c r="R914" s="2">
        <v>4</v>
      </c>
      <c r="S914" s="4">
        <v>4</v>
      </c>
      <c r="T914" s="34">
        <f>IF(COUNTIF(B914:S914,"&gt;0")=18,SUM(B914:S914),"")</f>
        <v>84</v>
      </c>
      <c r="U914" s="100">
        <v>40034</v>
      </c>
      <c r="V914" s="39" t="s">
        <v>1121</v>
      </c>
      <c r="W914" s="17">
        <v>4</v>
      </c>
      <c r="X914" s="12" t="s">
        <v>24</v>
      </c>
      <c r="Y914" s="11" t="s">
        <v>14</v>
      </c>
      <c r="Z914" s="11">
        <v>350112</v>
      </c>
      <c r="AA914" s="11">
        <v>12.6</v>
      </c>
      <c r="AB914" s="11" t="s">
        <v>1125</v>
      </c>
      <c r="AC914" s="11">
        <v>21</v>
      </c>
      <c r="AD914" s="11">
        <v>12.7</v>
      </c>
      <c r="AE914" s="11"/>
      <c r="AF914" s="18"/>
    </row>
    <row r="915" spans="1:32" ht="34.5" customHeight="1" thickBot="1">
      <c r="A915">
        <v>901</v>
      </c>
      <c r="B915" s="1">
        <v>5</v>
      </c>
      <c r="C915" s="2">
        <v>4</v>
      </c>
      <c r="D915" s="1">
        <v>6</v>
      </c>
      <c r="E915" s="4">
        <v>5</v>
      </c>
      <c r="F915" s="1">
        <v>6</v>
      </c>
      <c r="G915" s="2">
        <v>4</v>
      </c>
      <c r="H915" s="2">
        <v>5</v>
      </c>
      <c r="I915" s="4">
        <v>3</v>
      </c>
      <c r="J915" s="7">
        <v>3</v>
      </c>
      <c r="K915" s="2">
        <v>4</v>
      </c>
      <c r="L915" s="2">
        <v>4</v>
      </c>
      <c r="M915" s="1">
        <v>6</v>
      </c>
      <c r="N915" s="2">
        <v>6</v>
      </c>
      <c r="O915" s="4">
        <v>4</v>
      </c>
      <c r="P915" s="1">
        <v>5</v>
      </c>
      <c r="Q915" s="4">
        <v>4</v>
      </c>
      <c r="R915" s="2">
        <v>4</v>
      </c>
      <c r="S915" s="2">
        <v>5</v>
      </c>
      <c r="T915" s="34">
        <f>IF(COUNTIF(B915:S915,"&gt;0")=18,SUM(B915:S915),"")</f>
        <v>83</v>
      </c>
      <c r="U915" s="100">
        <v>40034</v>
      </c>
      <c r="V915" s="39" t="s">
        <v>1121</v>
      </c>
      <c r="W915" s="19">
        <v>5</v>
      </c>
      <c r="X915" s="10" t="s">
        <v>20</v>
      </c>
      <c r="Y915" s="9" t="s">
        <v>14</v>
      </c>
      <c r="Z915" s="9">
        <v>350771</v>
      </c>
      <c r="AA915" s="9">
        <v>15.8</v>
      </c>
      <c r="AB915" s="9" t="s">
        <v>1126</v>
      </c>
      <c r="AC915" s="9">
        <v>19</v>
      </c>
      <c r="AD915" s="9">
        <v>15.8</v>
      </c>
      <c r="AE915" s="9"/>
      <c r="AF915" s="20"/>
    </row>
    <row r="916" spans="1:32" ht="34.5" customHeight="1" thickBot="1">
      <c r="A916">
        <v>902</v>
      </c>
      <c r="B916" s="4">
        <v>3</v>
      </c>
      <c r="C916" s="2">
        <v>4</v>
      </c>
      <c r="D916" s="1">
        <v>6</v>
      </c>
      <c r="E916" s="4">
        <v>5</v>
      </c>
      <c r="F916" s="4">
        <v>4</v>
      </c>
      <c r="G916" s="4">
        <v>3</v>
      </c>
      <c r="H916" s="4">
        <v>4</v>
      </c>
      <c r="I916" s="3">
        <v>6</v>
      </c>
      <c r="J916" s="4">
        <v>4</v>
      </c>
      <c r="K916" s="2">
        <v>4</v>
      </c>
      <c r="L916" s="4">
        <v>3</v>
      </c>
      <c r="M916" s="8" t="s">
        <v>0</v>
      </c>
      <c r="N916" s="1">
        <v>7</v>
      </c>
      <c r="O916" s="8" t="s">
        <v>0</v>
      </c>
      <c r="P916" s="2">
        <v>4</v>
      </c>
      <c r="Q916" s="3">
        <v>7</v>
      </c>
      <c r="R916" s="1">
        <v>5</v>
      </c>
      <c r="S916" s="4">
        <v>4</v>
      </c>
      <c r="T916" s="34" t="str">
        <f>IF(COUNTIF(B916:S916,"&gt;0")=18,SUM(B916:S916),"")</f>
        <v/>
      </c>
      <c r="U916" s="100">
        <v>40034</v>
      </c>
      <c r="V916" s="39" t="s">
        <v>1121</v>
      </c>
      <c r="W916" s="17">
        <v>6</v>
      </c>
      <c r="X916" s="12" t="s">
        <v>18</v>
      </c>
      <c r="Y916" s="11" t="s">
        <v>14</v>
      </c>
      <c r="Z916" s="11">
        <v>350462</v>
      </c>
      <c r="AA916" s="11">
        <v>12.7</v>
      </c>
      <c r="AB916" s="11" t="s">
        <v>470</v>
      </c>
      <c r="AC916" s="11">
        <v>19</v>
      </c>
      <c r="AD916" s="11">
        <v>12.8</v>
      </c>
      <c r="AE916" s="11"/>
      <c r="AF916" s="18"/>
    </row>
    <row r="917" spans="1:32" ht="34.5" customHeight="1" thickBot="1">
      <c r="A917">
        <v>903</v>
      </c>
      <c r="B917" s="1">
        <v>5</v>
      </c>
      <c r="C917" s="2">
        <v>4</v>
      </c>
      <c r="D917" s="8" t="s">
        <v>0</v>
      </c>
      <c r="E917" s="3">
        <v>8</v>
      </c>
      <c r="F917" s="3">
        <v>7</v>
      </c>
      <c r="G917" s="2">
        <v>4</v>
      </c>
      <c r="H917" s="2">
        <v>5</v>
      </c>
      <c r="I917" s="4">
        <v>3</v>
      </c>
      <c r="J917" s="1">
        <v>6</v>
      </c>
      <c r="K917" s="1">
        <v>5</v>
      </c>
      <c r="L917" s="1">
        <v>5</v>
      </c>
      <c r="M917" s="6">
        <v>8</v>
      </c>
      <c r="N917" s="2">
        <v>6</v>
      </c>
      <c r="O917" s="2">
        <v>5</v>
      </c>
      <c r="P917" s="1">
        <v>5</v>
      </c>
      <c r="Q917" s="1">
        <v>6</v>
      </c>
      <c r="R917" s="3">
        <v>6</v>
      </c>
      <c r="S917" s="3">
        <v>7</v>
      </c>
      <c r="T917" s="34" t="str">
        <f>IF(COUNTIF(B917:S917,"&gt;0")=18,SUM(B917:S917),"")</f>
        <v/>
      </c>
      <c r="U917" s="100">
        <v>40034</v>
      </c>
      <c r="V917" s="39" t="s">
        <v>1121</v>
      </c>
      <c r="W917" s="62">
        <v>7</v>
      </c>
      <c r="X917" s="21" t="s">
        <v>442</v>
      </c>
      <c r="Y917" s="22" t="s">
        <v>14</v>
      </c>
      <c r="Z917" s="22">
        <v>350075</v>
      </c>
      <c r="AA917" s="22">
        <v>17.100000000000001</v>
      </c>
      <c r="AB917" s="22" t="s">
        <v>1127</v>
      </c>
      <c r="AC917" s="22">
        <v>7</v>
      </c>
      <c r="AD917" s="22">
        <v>17.2</v>
      </c>
      <c r="AE917" s="22"/>
      <c r="AF917" s="23"/>
    </row>
    <row r="918" spans="1:32" ht="34.5" customHeight="1" thickBot="1">
      <c r="A918">
        <v>904</v>
      </c>
      <c r="B918" s="1">
        <v>5</v>
      </c>
      <c r="C918" s="2">
        <v>4</v>
      </c>
      <c r="D918" s="3">
        <v>7</v>
      </c>
      <c r="E918" s="2">
        <v>6</v>
      </c>
      <c r="F918" s="1">
        <v>6</v>
      </c>
      <c r="G918" s="2">
        <v>4</v>
      </c>
      <c r="H918" s="2">
        <v>5</v>
      </c>
      <c r="I918" s="1">
        <v>5</v>
      </c>
      <c r="J918" s="2">
        <v>5</v>
      </c>
      <c r="K918" s="1">
        <v>5</v>
      </c>
      <c r="L918" s="2">
        <v>4</v>
      </c>
      <c r="M918" s="1">
        <v>6</v>
      </c>
      <c r="N918" s="2">
        <v>6</v>
      </c>
      <c r="O918" s="1">
        <v>6</v>
      </c>
      <c r="P918" s="2">
        <v>4</v>
      </c>
      <c r="Q918" s="1">
        <v>6</v>
      </c>
      <c r="R918" s="1">
        <v>5</v>
      </c>
      <c r="S918" s="2">
        <v>5</v>
      </c>
      <c r="T918" s="34">
        <f>IF(COUNTIF(B918:S918,"&gt;0")=18,SUM(B918:S918),"")</f>
        <v>94</v>
      </c>
      <c r="U918" s="100">
        <v>40034</v>
      </c>
      <c r="V918" s="39" t="s">
        <v>1121</v>
      </c>
      <c r="W918" s="13">
        <v>1</v>
      </c>
      <c r="X918" s="14" t="s">
        <v>1128</v>
      </c>
      <c r="Y918" s="15" t="s">
        <v>1129</v>
      </c>
      <c r="Z918" s="15">
        <v>820090</v>
      </c>
      <c r="AA918" s="15">
        <v>31.9</v>
      </c>
      <c r="AB918" s="15" t="s">
        <v>1130</v>
      </c>
      <c r="AC918" s="15">
        <v>43</v>
      </c>
      <c r="AD918" s="15">
        <v>28.4</v>
      </c>
      <c r="AE918" s="15"/>
      <c r="AF918" s="16"/>
    </row>
    <row r="919" spans="1:32" ht="34.5" customHeight="1" thickBot="1">
      <c r="A919">
        <v>905</v>
      </c>
      <c r="B919" s="2">
        <v>4</v>
      </c>
      <c r="C919" s="6">
        <v>7</v>
      </c>
      <c r="D919" s="2">
        <v>5</v>
      </c>
      <c r="E919" s="1">
        <v>7</v>
      </c>
      <c r="F919" s="3">
        <v>7</v>
      </c>
      <c r="G919" s="2">
        <v>4</v>
      </c>
      <c r="H919" s="2">
        <v>5</v>
      </c>
      <c r="I919" s="2">
        <v>4</v>
      </c>
      <c r="J919" s="2">
        <v>5</v>
      </c>
      <c r="K919" s="2">
        <v>4</v>
      </c>
      <c r="L919" s="3">
        <v>6</v>
      </c>
      <c r="M919" s="6">
        <v>9</v>
      </c>
      <c r="N919" s="2">
        <v>6</v>
      </c>
      <c r="O919" s="1">
        <v>6</v>
      </c>
      <c r="P919" s="2">
        <v>4</v>
      </c>
      <c r="Q919" s="1">
        <v>6</v>
      </c>
      <c r="R919" s="1">
        <v>5</v>
      </c>
      <c r="S919" s="7">
        <v>3</v>
      </c>
      <c r="T919" s="34">
        <f>IF(COUNTIF(B919:S919,"&gt;0")=18,SUM(B919:S919),"")</f>
        <v>97</v>
      </c>
      <c r="U919" s="100">
        <v>40034</v>
      </c>
      <c r="V919" s="39" t="s">
        <v>1121</v>
      </c>
      <c r="W919" s="17">
        <v>2</v>
      </c>
      <c r="X919" s="12" t="s">
        <v>1131</v>
      </c>
      <c r="Y919" s="11" t="s">
        <v>128</v>
      </c>
      <c r="Z919" s="11">
        <v>540660</v>
      </c>
      <c r="AA919" s="11">
        <v>31.5</v>
      </c>
      <c r="AB919" s="11" t="s">
        <v>306</v>
      </c>
      <c r="AC919" s="11">
        <v>40</v>
      </c>
      <c r="AD919" s="11">
        <v>29.5</v>
      </c>
      <c r="AE919" s="11"/>
      <c r="AF919" s="18"/>
    </row>
    <row r="920" spans="1:32" ht="34.5" customHeight="1" thickBot="1">
      <c r="A920">
        <v>906</v>
      </c>
      <c r="B920" s="6">
        <v>7</v>
      </c>
      <c r="C920" s="2">
        <v>4</v>
      </c>
      <c r="D920" s="1">
        <v>6</v>
      </c>
      <c r="E920" s="3">
        <v>8</v>
      </c>
      <c r="F920" s="1">
        <v>6</v>
      </c>
      <c r="G920" s="1">
        <v>5</v>
      </c>
      <c r="H920" s="1">
        <v>6</v>
      </c>
      <c r="I920" s="4">
        <v>3</v>
      </c>
      <c r="J920" s="4">
        <v>4</v>
      </c>
      <c r="K920" s="2">
        <v>4</v>
      </c>
      <c r="L920" s="2">
        <v>4</v>
      </c>
      <c r="M920" s="2">
        <v>5</v>
      </c>
      <c r="N920" s="2">
        <v>6</v>
      </c>
      <c r="O920" s="1">
        <v>6</v>
      </c>
      <c r="P920" s="1">
        <v>5</v>
      </c>
      <c r="Q920" s="1">
        <v>6</v>
      </c>
      <c r="R920" s="4">
        <v>3</v>
      </c>
      <c r="S920" s="4">
        <v>4</v>
      </c>
      <c r="T920" s="34">
        <f>IF(COUNTIF(B920:S920,"&gt;0")=18,SUM(B920:S920),"")</f>
        <v>92</v>
      </c>
      <c r="U920" s="100">
        <v>40034</v>
      </c>
      <c r="V920" s="39" t="s">
        <v>1121</v>
      </c>
      <c r="W920" s="19">
        <v>3</v>
      </c>
      <c r="X920" s="10" t="s">
        <v>205</v>
      </c>
      <c r="Y920" s="9" t="s">
        <v>14</v>
      </c>
      <c r="Z920" s="9">
        <v>350800</v>
      </c>
      <c r="AA920" s="9">
        <v>26.5</v>
      </c>
      <c r="AB920" s="9" t="s">
        <v>1132</v>
      </c>
      <c r="AC920" s="9">
        <v>39</v>
      </c>
      <c r="AD920" s="9">
        <v>25.2</v>
      </c>
      <c r="AE920" s="9"/>
      <c r="AF920" s="20"/>
    </row>
    <row r="921" spans="1:32" ht="34.5" customHeight="1" thickBot="1">
      <c r="A921">
        <v>907</v>
      </c>
      <c r="B921" s="4">
        <v>3</v>
      </c>
      <c r="C921" s="2">
        <v>4</v>
      </c>
      <c r="D921" s="2">
        <v>5</v>
      </c>
      <c r="E921" s="2">
        <v>6</v>
      </c>
      <c r="F921" s="7">
        <v>3</v>
      </c>
      <c r="G921" s="3">
        <v>6</v>
      </c>
      <c r="H921" s="1">
        <v>6</v>
      </c>
      <c r="I921" s="1">
        <v>5</v>
      </c>
      <c r="J921" s="8" t="s">
        <v>0</v>
      </c>
      <c r="K921" s="2">
        <v>4</v>
      </c>
      <c r="L921" s="4">
        <v>3</v>
      </c>
      <c r="M921" s="1">
        <v>6</v>
      </c>
      <c r="N921" s="2">
        <v>6</v>
      </c>
      <c r="O921" s="1">
        <v>6</v>
      </c>
      <c r="P921" s="1">
        <v>5</v>
      </c>
      <c r="Q921" s="2">
        <v>5</v>
      </c>
      <c r="R921" s="1">
        <v>5</v>
      </c>
      <c r="S921" s="1">
        <v>6</v>
      </c>
      <c r="T921" s="34" t="str">
        <f>IF(COUNTIF(B921:S921,"&gt;0")=18,SUM(B921:S921),"")</f>
        <v/>
      </c>
      <c r="U921" s="100">
        <v>40034</v>
      </c>
      <c r="V921" s="39" t="s">
        <v>1121</v>
      </c>
      <c r="W921" s="17">
        <v>4</v>
      </c>
      <c r="X921" s="12" t="s">
        <v>41</v>
      </c>
      <c r="Y921" s="11" t="s">
        <v>6</v>
      </c>
      <c r="Z921" s="11">
        <v>1130310</v>
      </c>
      <c r="AA921" s="11">
        <v>25.8</v>
      </c>
      <c r="AB921" s="11" t="s">
        <v>84</v>
      </c>
      <c r="AC921" s="11">
        <v>38</v>
      </c>
      <c r="AD921" s="11">
        <v>25</v>
      </c>
      <c r="AE921" s="11"/>
      <c r="AF921" s="18"/>
    </row>
    <row r="922" spans="1:32" ht="34.5" customHeight="1" thickBot="1">
      <c r="A922">
        <v>908</v>
      </c>
      <c r="B922" s="1">
        <v>5</v>
      </c>
      <c r="C922" s="1">
        <v>5</v>
      </c>
      <c r="D922" s="6">
        <v>8</v>
      </c>
      <c r="E922" s="2">
        <v>6</v>
      </c>
      <c r="F922" s="4">
        <v>4</v>
      </c>
      <c r="G922" s="4">
        <v>3</v>
      </c>
      <c r="H922" s="4">
        <v>4</v>
      </c>
      <c r="I922" s="1">
        <v>5</v>
      </c>
      <c r="J922" s="2">
        <v>5</v>
      </c>
      <c r="K922" s="2">
        <v>4</v>
      </c>
      <c r="L922" s="1">
        <v>5</v>
      </c>
      <c r="M922" s="2">
        <v>5</v>
      </c>
      <c r="N922" s="2">
        <v>6</v>
      </c>
      <c r="O922" s="3">
        <v>7</v>
      </c>
      <c r="P922" s="1">
        <v>5</v>
      </c>
      <c r="Q922" s="4">
        <v>4</v>
      </c>
      <c r="R922" s="1">
        <v>5</v>
      </c>
      <c r="S922" s="4">
        <v>4</v>
      </c>
      <c r="T922" s="34">
        <f>IF(COUNTIF(B922:S922,"&gt;0")=18,SUM(B922:S922),"")</f>
        <v>90</v>
      </c>
      <c r="U922" s="100">
        <v>40034</v>
      </c>
      <c r="V922" s="39" t="s">
        <v>1121</v>
      </c>
      <c r="W922" s="19">
        <v>5</v>
      </c>
      <c r="X922" s="10" t="s">
        <v>509</v>
      </c>
      <c r="Y922" s="9" t="s">
        <v>14</v>
      </c>
      <c r="Z922" s="9">
        <v>350252</v>
      </c>
      <c r="AA922" s="9">
        <v>22.3</v>
      </c>
      <c r="AB922" s="9" t="s">
        <v>1133</v>
      </c>
      <c r="AC922" s="9">
        <v>37</v>
      </c>
      <c r="AD922" s="9">
        <v>21.9</v>
      </c>
      <c r="AE922" s="9"/>
      <c r="AF922" s="20"/>
    </row>
    <row r="923" spans="1:32" ht="34.5" customHeight="1" thickBot="1">
      <c r="A923">
        <v>909</v>
      </c>
      <c r="B923" s="2">
        <v>4</v>
      </c>
      <c r="C923" s="1">
        <v>5</v>
      </c>
      <c r="D923" s="3">
        <v>7</v>
      </c>
      <c r="E923" s="1">
        <v>7</v>
      </c>
      <c r="F923" s="2">
        <v>5</v>
      </c>
      <c r="G923" s="6">
        <v>7</v>
      </c>
      <c r="H923" s="4">
        <v>4</v>
      </c>
      <c r="I923" s="3">
        <v>6</v>
      </c>
      <c r="J923" s="2">
        <v>5</v>
      </c>
      <c r="K923" s="1">
        <v>5</v>
      </c>
      <c r="L923" s="1">
        <v>5</v>
      </c>
      <c r="M923" s="3">
        <v>7</v>
      </c>
      <c r="N923" s="2">
        <v>6</v>
      </c>
      <c r="O923" s="4">
        <v>4</v>
      </c>
      <c r="P923" s="1">
        <v>5</v>
      </c>
      <c r="Q923" s="3">
        <v>7</v>
      </c>
      <c r="R923" s="1">
        <v>5</v>
      </c>
      <c r="S923" s="4">
        <v>4</v>
      </c>
      <c r="T923" s="34">
        <f>IF(COUNTIF(B923:S923,"&gt;0")=18,SUM(B923:S923),"")</f>
        <v>98</v>
      </c>
      <c r="U923" s="100">
        <v>40034</v>
      </c>
      <c r="V923" s="39" t="s">
        <v>1121</v>
      </c>
      <c r="W923" s="17">
        <v>6</v>
      </c>
      <c r="X923" s="12" t="s">
        <v>225</v>
      </c>
      <c r="Y923" s="11" t="s">
        <v>211</v>
      </c>
      <c r="Z923" s="11">
        <v>1040361</v>
      </c>
      <c r="AA923" s="11">
        <v>28.8</v>
      </c>
      <c r="AB923" s="11" t="s">
        <v>1134</v>
      </c>
      <c r="AC923" s="11">
        <v>35</v>
      </c>
      <c r="AD923" s="11">
        <v>28.8</v>
      </c>
      <c r="AE923" s="11"/>
      <c r="AF923" s="18"/>
    </row>
    <row r="924" spans="1:32" ht="34.5" customHeight="1" thickBot="1">
      <c r="A924">
        <v>910</v>
      </c>
      <c r="B924" s="1">
        <v>5</v>
      </c>
      <c r="C924" s="2">
        <v>4</v>
      </c>
      <c r="D924" s="3">
        <v>7</v>
      </c>
      <c r="E924" s="2">
        <v>6</v>
      </c>
      <c r="F924" s="2">
        <v>5</v>
      </c>
      <c r="G924" s="1">
        <v>5</v>
      </c>
      <c r="H924" s="2">
        <v>5</v>
      </c>
      <c r="I924" s="2">
        <v>4</v>
      </c>
      <c r="J924" s="1">
        <v>6</v>
      </c>
      <c r="K924" s="2">
        <v>4</v>
      </c>
      <c r="L924" s="2">
        <v>4</v>
      </c>
      <c r="M924" s="6">
        <v>8</v>
      </c>
      <c r="N924" s="2">
        <v>6</v>
      </c>
      <c r="O924" s="1">
        <v>6</v>
      </c>
      <c r="P924" s="1">
        <v>5</v>
      </c>
      <c r="Q924" s="4">
        <v>4</v>
      </c>
      <c r="R924" s="3">
        <v>6</v>
      </c>
      <c r="S924" s="4">
        <v>4</v>
      </c>
      <c r="T924" s="34">
        <f>IF(COUNTIF(B924:S924,"&gt;0")=18,SUM(B924:S924),"")</f>
        <v>94</v>
      </c>
      <c r="U924" s="100">
        <v>40034</v>
      </c>
      <c r="V924" s="39" t="s">
        <v>1121</v>
      </c>
      <c r="W924" s="19">
        <v>7</v>
      </c>
      <c r="X924" s="10" t="s">
        <v>1135</v>
      </c>
      <c r="Y924" s="9" t="s">
        <v>1136</v>
      </c>
      <c r="Z924" s="9">
        <v>210230</v>
      </c>
      <c r="AA924" s="9">
        <v>25.4</v>
      </c>
      <c r="AB924" s="9" t="s">
        <v>214</v>
      </c>
      <c r="AC924" s="9">
        <v>35</v>
      </c>
      <c r="AD924" s="9">
        <v>25.4</v>
      </c>
      <c r="AE924" s="9"/>
      <c r="AF924" s="20"/>
    </row>
    <row r="925" spans="1:32" ht="34.5" customHeight="1" thickBot="1">
      <c r="A925">
        <v>911</v>
      </c>
      <c r="B925" s="4">
        <v>3</v>
      </c>
      <c r="C925" s="1">
        <v>5</v>
      </c>
      <c r="D925" s="1">
        <v>6</v>
      </c>
      <c r="E925" s="2">
        <v>6</v>
      </c>
      <c r="F925" s="1">
        <v>6</v>
      </c>
      <c r="G925" s="4">
        <v>3</v>
      </c>
      <c r="H925" s="4">
        <v>4</v>
      </c>
      <c r="I925" s="2">
        <v>4</v>
      </c>
      <c r="J925" s="4">
        <v>4</v>
      </c>
      <c r="K925" s="3">
        <v>6</v>
      </c>
      <c r="L925" s="3">
        <v>6</v>
      </c>
      <c r="M925" s="1">
        <v>6</v>
      </c>
      <c r="N925" s="2">
        <v>6</v>
      </c>
      <c r="O925" s="3">
        <v>7</v>
      </c>
      <c r="P925" s="1">
        <v>5</v>
      </c>
      <c r="Q925" s="2">
        <v>5</v>
      </c>
      <c r="R925" s="2">
        <v>4</v>
      </c>
      <c r="S925" s="4">
        <v>4</v>
      </c>
      <c r="T925" s="34">
        <f>IF(COUNTIF(B925:S925,"&gt;0")=18,SUM(B925:S925),"")</f>
        <v>90</v>
      </c>
      <c r="U925" s="100">
        <v>40034</v>
      </c>
      <c r="V925" s="39" t="s">
        <v>1121</v>
      </c>
      <c r="W925" s="17">
        <v>8</v>
      </c>
      <c r="X925" s="12" t="s">
        <v>42</v>
      </c>
      <c r="Y925" s="11" t="s">
        <v>14</v>
      </c>
      <c r="Z925" s="11">
        <v>350540</v>
      </c>
      <c r="AA925" s="11">
        <v>21.5</v>
      </c>
      <c r="AB925" s="11" t="s">
        <v>387</v>
      </c>
      <c r="AC925" s="11">
        <v>35</v>
      </c>
      <c r="AD925" s="11">
        <v>21.5</v>
      </c>
      <c r="AE925" s="11"/>
      <c r="AF925" s="18"/>
    </row>
    <row r="926" spans="1:32" ht="34.5" customHeight="1" thickBot="1">
      <c r="A926">
        <v>912</v>
      </c>
      <c r="B926" s="4">
        <v>3</v>
      </c>
      <c r="C926" s="3">
        <v>6</v>
      </c>
      <c r="D926" s="6">
        <v>8</v>
      </c>
      <c r="E926" s="2">
        <v>6</v>
      </c>
      <c r="F926" s="2">
        <v>5</v>
      </c>
      <c r="G926" s="2">
        <v>4</v>
      </c>
      <c r="H926" s="2">
        <v>5</v>
      </c>
      <c r="I926" s="2">
        <v>4</v>
      </c>
      <c r="J926" s="4">
        <v>4</v>
      </c>
      <c r="K926" s="2">
        <v>4</v>
      </c>
      <c r="L926" s="1">
        <v>5</v>
      </c>
      <c r="M926" s="1">
        <v>6</v>
      </c>
      <c r="N926" s="1">
        <v>7</v>
      </c>
      <c r="O926" s="2">
        <v>5</v>
      </c>
      <c r="P926" s="3">
        <v>6</v>
      </c>
      <c r="Q926" s="4">
        <v>4</v>
      </c>
      <c r="R926" s="2">
        <v>4</v>
      </c>
      <c r="S926" s="2">
        <v>5</v>
      </c>
      <c r="T926" s="34">
        <f>IF(COUNTIF(B926:S926,"&gt;0")=18,SUM(B926:S926),"")</f>
        <v>91</v>
      </c>
      <c r="U926" s="100">
        <v>40034</v>
      </c>
      <c r="V926" s="39" t="s">
        <v>1121</v>
      </c>
      <c r="W926" s="19">
        <v>9</v>
      </c>
      <c r="X926" s="10" t="s">
        <v>22</v>
      </c>
      <c r="Y926" s="9" t="s">
        <v>14</v>
      </c>
      <c r="Z926" s="9">
        <v>350779</v>
      </c>
      <c r="AA926" s="9">
        <v>20.7</v>
      </c>
      <c r="AB926" s="9" t="s">
        <v>1137</v>
      </c>
      <c r="AC926" s="9">
        <v>34</v>
      </c>
      <c r="AD926" s="9">
        <v>20.7</v>
      </c>
      <c r="AE926" s="9"/>
      <c r="AF926" s="20"/>
    </row>
    <row r="927" spans="1:32" ht="34.5" customHeight="1" thickBot="1">
      <c r="A927">
        <v>913</v>
      </c>
      <c r="B927" s="6">
        <v>7</v>
      </c>
      <c r="C927" s="3">
        <v>6</v>
      </c>
      <c r="D927" s="6">
        <v>10</v>
      </c>
      <c r="E927" s="3">
        <v>8</v>
      </c>
      <c r="F927" s="2">
        <v>5</v>
      </c>
      <c r="G927" s="6">
        <v>8</v>
      </c>
      <c r="H927" s="4">
        <v>4</v>
      </c>
      <c r="I927" s="1">
        <v>5</v>
      </c>
      <c r="J927" s="1">
        <v>6</v>
      </c>
      <c r="K927" s="2">
        <v>4</v>
      </c>
      <c r="L927" s="1">
        <v>5</v>
      </c>
      <c r="M927" s="3">
        <v>7</v>
      </c>
      <c r="N927" s="4">
        <v>5</v>
      </c>
      <c r="O927" s="2">
        <v>5</v>
      </c>
      <c r="P927" s="2">
        <v>4</v>
      </c>
      <c r="Q927" s="2">
        <v>5</v>
      </c>
      <c r="R927" s="3">
        <v>6</v>
      </c>
      <c r="S927" s="6">
        <v>9</v>
      </c>
      <c r="T927" s="34">
        <f>IF(COUNTIF(B927:S927,"&gt;0")=18,SUM(B927:S927),"")</f>
        <v>109</v>
      </c>
      <c r="U927" s="100">
        <v>40034</v>
      </c>
      <c r="V927" s="39" t="s">
        <v>1121</v>
      </c>
      <c r="W927" s="17">
        <v>10</v>
      </c>
      <c r="X927" s="12" t="s">
        <v>1138</v>
      </c>
      <c r="Y927" s="11" t="s">
        <v>128</v>
      </c>
      <c r="Z927" s="11">
        <v>540670</v>
      </c>
      <c r="AA927" s="11">
        <v>32.200000000000003</v>
      </c>
      <c r="AB927" s="11" t="s">
        <v>534</v>
      </c>
      <c r="AC927" s="11">
        <v>32</v>
      </c>
      <c r="AD927" s="11">
        <v>32.200000000000003</v>
      </c>
      <c r="AE927" s="11"/>
      <c r="AF927" s="18"/>
    </row>
    <row r="928" spans="1:32" ht="34.5" customHeight="1" thickBot="1">
      <c r="A928">
        <v>914</v>
      </c>
      <c r="B928" s="2">
        <v>4</v>
      </c>
      <c r="C928" s="3">
        <v>6</v>
      </c>
      <c r="D928" s="3">
        <v>7</v>
      </c>
      <c r="E928" s="4">
        <v>5</v>
      </c>
      <c r="F928" s="4">
        <v>4</v>
      </c>
      <c r="G928" s="2">
        <v>4</v>
      </c>
      <c r="H928" s="2">
        <v>5</v>
      </c>
      <c r="I928" s="3">
        <v>6</v>
      </c>
      <c r="J928" s="1">
        <v>6</v>
      </c>
      <c r="K928" s="2">
        <v>4</v>
      </c>
      <c r="L928" s="2">
        <v>4</v>
      </c>
      <c r="M928" s="3">
        <v>7</v>
      </c>
      <c r="N928" s="1">
        <v>7</v>
      </c>
      <c r="O928" s="2">
        <v>5</v>
      </c>
      <c r="P928" s="2">
        <v>4</v>
      </c>
      <c r="Q928" s="2">
        <v>5</v>
      </c>
      <c r="R928" s="1">
        <v>5</v>
      </c>
      <c r="S928" s="4">
        <v>4</v>
      </c>
      <c r="T928" s="34">
        <f>IF(COUNTIF(B928:S928,"&gt;0")=18,SUM(B928:S928),"")</f>
        <v>92</v>
      </c>
      <c r="U928" s="100">
        <v>40034</v>
      </c>
      <c r="V928" s="39" t="s">
        <v>1121</v>
      </c>
      <c r="W928" s="19">
        <v>11</v>
      </c>
      <c r="X928" s="10" t="s">
        <v>180</v>
      </c>
      <c r="Y928" s="9" t="s">
        <v>14</v>
      </c>
      <c r="Z928" s="9">
        <v>350504</v>
      </c>
      <c r="AA928" s="9">
        <v>20.9</v>
      </c>
      <c r="AB928" s="9" t="s">
        <v>1139</v>
      </c>
      <c r="AC928" s="9">
        <v>32</v>
      </c>
      <c r="AD928" s="9">
        <v>20.9</v>
      </c>
      <c r="AE928" s="9"/>
      <c r="AF928" s="20"/>
    </row>
    <row r="929" spans="1:32" ht="34.5" customHeight="1" thickBot="1">
      <c r="A929">
        <v>915</v>
      </c>
      <c r="B929" s="2">
        <v>4</v>
      </c>
      <c r="C929" s="1">
        <v>5</v>
      </c>
      <c r="D929" s="3">
        <v>7</v>
      </c>
      <c r="E929" s="3">
        <v>8</v>
      </c>
      <c r="F929" s="1">
        <v>6</v>
      </c>
      <c r="G929" s="1">
        <v>5</v>
      </c>
      <c r="H929" s="6">
        <v>8</v>
      </c>
      <c r="I929" s="1">
        <v>5</v>
      </c>
      <c r="J929" s="4">
        <v>4</v>
      </c>
      <c r="K929" s="2">
        <v>4</v>
      </c>
      <c r="L929" s="1">
        <v>5</v>
      </c>
      <c r="M929" s="6">
        <v>8</v>
      </c>
      <c r="N929" s="3">
        <v>8</v>
      </c>
      <c r="O929" s="3">
        <v>7</v>
      </c>
      <c r="P929" s="2">
        <v>4</v>
      </c>
      <c r="Q929" s="2">
        <v>5</v>
      </c>
      <c r="R929" s="2">
        <v>4</v>
      </c>
      <c r="S929" s="2">
        <v>5</v>
      </c>
      <c r="T929" s="34">
        <f>IF(COUNTIF(B929:S929,"&gt;0")=18,SUM(B929:S929),"")</f>
        <v>102</v>
      </c>
      <c r="U929" s="100">
        <v>40034</v>
      </c>
      <c r="V929" s="39" t="s">
        <v>1121</v>
      </c>
      <c r="W929" s="17">
        <v>12</v>
      </c>
      <c r="X929" s="12" t="s">
        <v>64</v>
      </c>
      <c r="Y929" s="11" t="s">
        <v>14</v>
      </c>
      <c r="Z929" s="11">
        <v>350436</v>
      </c>
      <c r="AA929" s="11">
        <v>31.9</v>
      </c>
      <c r="AB929" s="11" t="s">
        <v>1140</v>
      </c>
      <c r="AC929" s="11">
        <v>32</v>
      </c>
      <c r="AD929" s="11">
        <v>31.9</v>
      </c>
      <c r="AE929" s="11"/>
      <c r="AF929" s="18"/>
    </row>
    <row r="930" spans="1:32" ht="34.5" customHeight="1" thickBot="1">
      <c r="A930">
        <v>916</v>
      </c>
      <c r="B930" s="1">
        <v>5</v>
      </c>
      <c r="C930" s="1">
        <v>5</v>
      </c>
      <c r="D930" s="2">
        <v>5</v>
      </c>
      <c r="E930" s="1">
        <v>7</v>
      </c>
      <c r="F930" s="3">
        <v>7</v>
      </c>
      <c r="G930" s="1">
        <v>5</v>
      </c>
      <c r="H930" s="2">
        <v>5</v>
      </c>
      <c r="I930" s="4">
        <v>3</v>
      </c>
      <c r="J930" s="4">
        <v>4</v>
      </c>
      <c r="K930" s="1">
        <v>5</v>
      </c>
      <c r="L930" s="2">
        <v>4</v>
      </c>
      <c r="M930" s="2">
        <v>5</v>
      </c>
      <c r="N930" s="1">
        <v>7</v>
      </c>
      <c r="O930" s="1">
        <v>6</v>
      </c>
      <c r="P930" s="2">
        <v>4</v>
      </c>
      <c r="Q930" s="1">
        <v>6</v>
      </c>
      <c r="R930" s="3">
        <v>6</v>
      </c>
      <c r="S930" s="2">
        <v>5</v>
      </c>
      <c r="T930" s="34">
        <f>IF(COUNTIF(B930:S930,"&gt;0")=18,SUM(B930:S930),"")</f>
        <v>94</v>
      </c>
      <c r="U930" s="100">
        <v>40034</v>
      </c>
      <c r="V930" s="39" t="s">
        <v>1121</v>
      </c>
      <c r="W930" s="19">
        <v>13</v>
      </c>
      <c r="X930" s="10" t="s">
        <v>1141</v>
      </c>
      <c r="Y930" s="9" t="s">
        <v>14</v>
      </c>
      <c r="Z930" s="9">
        <v>350655</v>
      </c>
      <c r="AA930" s="9">
        <v>22.4</v>
      </c>
      <c r="AB930" s="9" t="s">
        <v>179</v>
      </c>
      <c r="AC930" s="9">
        <v>32</v>
      </c>
      <c r="AD930" s="9">
        <v>22.4</v>
      </c>
      <c r="AE930" s="9"/>
      <c r="AF930" s="20"/>
    </row>
    <row r="931" spans="1:32" ht="34.5" customHeight="1" thickBot="1">
      <c r="A931">
        <v>917</v>
      </c>
      <c r="B931" s="2">
        <v>4</v>
      </c>
      <c r="C931" s="2">
        <v>4</v>
      </c>
      <c r="D931" s="6">
        <v>8</v>
      </c>
      <c r="E931" s="3">
        <v>8</v>
      </c>
      <c r="F931" s="4">
        <v>4</v>
      </c>
      <c r="G931" s="1">
        <v>5</v>
      </c>
      <c r="H931" s="6">
        <v>8</v>
      </c>
      <c r="I931" s="4">
        <v>3</v>
      </c>
      <c r="J931" s="2">
        <v>5</v>
      </c>
      <c r="K931" s="3">
        <v>6</v>
      </c>
      <c r="L931" s="1">
        <v>5</v>
      </c>
      <c r="M931" s="1">
        <v>6</v>
      </c>
      <c r="N931" s="8" t="s">
        <v>0</v>
      </c>
      <c r="O931" s="8" t="s">
        <v>0</v>
      </c>
      <c r="P931" s="8" t="s">
        <v>0</v>
      </c>
      <c r="Q931" s="4">
        <v>4</v>
      </c>
      <c r="R931" s="2">
        <v>4</v>
      </c>
      <c r="S931" s="4">
        <v>4</v>
      </c>
      <c r="T931" s="34" t="str">
        <f>IF(COUNTIF(B931:S931,"&gt;0")=18,SUM(B931:S931),"")</f>
        <v/>
      </c>
      <c r="U931" s="100">
        <v>40034</v>
      </c>
      <c r="V931" s="39" t="s">
        <v>1121</v>
      </c>
      <c r="W931" s="26">
        <v>14</v>
      </c>
      <c r="X931" s="27" t="s">
        <v>68</v>
      </c>
      <c r="Y931" s="28" t="s">
        <v>14</v>
      </c>
      <c r="Z931" s="28">
        <v>350600</v>
      </c>
      <c r="AA931" s="28">
        <v>21.2</v>
      </c>
      <c r="AB931" s="28" t="s">
        <v>98</v>
      </c>
      <c r="AC931" s="28">
        <v>26</v>
      </c>
      <c r="AD931" s="28">
        <v>21.3</v>
      </c>
      <c r="AE931" s="28"/>
      <c r="AF931" s="31"/>
    </row>
    <row r="932" spans="1:32" ht="34.5" customHeight="1" thickBot="1">
      <c r="A932">
        <v>918</v>
      </c>
      <c r="B932" s="1">
        <v>5</v>
      </c>
      <c r="C932" s="4">
        <v>3</v>
      </c>
      <c r="D932" s="6">
        <v>11</v>
      </c>
      <c r="E932" s="6">
        <v>10</v>
      </c>
      <c r="F932" s="3">
        <v>7</v>
      </c>
      <c r="G932" s="1">
        <v>5</v>
      </c>
      <c r="H932" s="2">
        <v>5</v>
      </c>
      <c r="I932" s="1">
        <v>5</v>
      </c>
      <c r="J932" s="2">
        <v>5</v>
      </c>
      <c r="K932" s="2">
        <v>4</v>
      </c>
      <c r="L932" s="2">
        <v>4</v>
      </c>
      <c r="M932" s="6">
        <v>8</v>
      </c>
      <c r="N932" s="3">
        <v>8</v>
      </c>
      <c r="O932" s="2">
        <v>5</v>
      </c>
      <c r="P932" s="3">
        <v>6</v>
      </c>
      <c r="Q932" s="1">
        <v>6</v>
      </c>
      <c r="R932" s="6">
        <v>8</v>
      </c>
      <c r="S932" s="2">
        <v>5</v>
      </c>
      <c r="T932" s="34">
        <f>IF(COUNTIF(B932:S932,"&gt;0")=18,SUM(B932:S932),"")</f>
        <v>110</v>
      </c>
      <c r="U932" s="100">
        <v>40034</v>
      </c>
      <c r="V932" s="39" t="s">
        <v>1121</v>
      </c>
      <c r="W932" s="13">
        <v>1</v>
      </c>
      <c r="X932" s="14" t="s">
        <v>363</v>
      </c>
      <c r="Y932" s="15" t="s">
        <v>6</v>
      </c>
      <c r="Z932" s="15">
        <v>1130397</v>
      </c>
      <c r="AA932" s="15">
        <v>47</v>
      </c>
      <c r="AB932" s="15" t="s">
        <v>1142</v>
      </c>
      <c r="AC932" s="15">
        <v>43</v>
      </c>
      <c r="AD932" s="15">
        <v>40</v>
      </c>
      <c r="AE932" s="15"/>
      <c r="AF932" s="16"/>
    </row>
    <row r="933" spans="1:32" ht="34.5" customHeight="1" thickBot="1">
      <c r="A933">
        <v>919</v>
      </c>
      <c r="B933" s="1">
        <v>5</v>
      </c>
      <c r="C933" s="1">
        <v>5</v>
      </c>
      <c r="D933" s="6">
        <v>9</v>
      </c>
      <c r="E933" s="1">
        <v>7</v>
      </c>
      <c r="F933" s="6">
        <v>11</v>
      </c>
      <c r="G933" s="3">
        <v>6</v>
      </c>
      <c r="H933" s="6">
        <v>9</v>
      </c>
      <c r="I933" s="1">
        <v>5</v>
      </c>
      <c r="J933" s="2">
        <v>5</v>
      </c>
      <c r="K933" s="1">
        <v>5</v>
      </c>
      <c r="L933" s="2">
        <v>4</v>
      </c>
      <c r="M933" s="6">
        <v>9</v>
      </c>
      <c r="N933" s="6">
        <v>10</v>
      </c>
      <c r="O933" s="8" t="s">
        <v>0</v>
      </c>
      <c r="P933" s="1">
        <v>5</v>
      </c>
      <c r="Q933" s="3">
        <v>7</v>
      </c>
      <c r="R933" s="6">
        <v>8</v>
      </c>
      <c r="S933" s="2">
        <v>5</v>
      </c>
      <c r="T933" s="34" t="str">
        <f>IF(COUNTIF(B933:S933,"&gt;0")=18,SUM(B933:S933),"")</f>
        <v/>
      </c>
      <c r="U933" s="100">
        <v>40034</v>
      </c>
      <c r="V933" s="39" t="s">
        <v>1121</v>
      </c>
      <c r="W933" s="17">
        <v>2</v>
      </c>
      <c r="X933" s="12" t="s">
        <v>1051</v>
      </c>
      <c r="Y933" s="11" t="s">
        <v>211</v>
      </c>
      <c r="Z933" s="11">
        <v>1040042</v>
      </c>
      <c r="AA933" s="11">
        <v>52</v>
      </c>
      <c r="AB933" s="11" t="s">
        <v>88</v>
      </c>
      <c r="AC933" s="11">
        <v>34</v>
      </c>
      <c r="AD933" s="11">
        <v>52</v>
      </c>
      <c r="AE933" s="11"/>
      <c r="AF933" s="18"/>
    </row>
    <row r="934" spans="1:32" ht="34.5" customHeight="1" thickBot="1">
      <c r="A934">
        <v>920</v>
      </c>
      <c r="B934" s="3">
        <v>6</v>
      </c>
      <c r="C934" s="3">
        <v>6</v>
      </c>
      <c r="D934" s="6">
        <v>8</v>
      </c>
      <c r="E934" s="3">
        <v>8</v>
      </c>
      <c r="F934" s="8" t="s">
        <v>0</v>
      </c>
      <c r="G934" s="4">
        <v>3</v>
      </c>
      <c r="H934" s="8" t="s">
        <v>0</v>
      </c>
      <c r="I934" s="6">
        <v>8</v>
      </c>
      <c r="J934" s="2">
        <v>5</v>
      </c>
      <c r="K934" s="1">
        <v>5</v>
      </c>
      <c r="L934" s="1">
        <v>5</v>
      </c>
      <c r="M934" s="6">
        <v>10</v>
      </c>
      <c r="N934" s="8" t="s">
        <v>0</v>
      </c>
      <c r="O934" s="3">
        <v>7</v>
      </c>
      <c r="P934" s="6">
        <v>7</v>
      </c>
      <c r="Q934" s="2">
        <v>5</v>
      </c>
      <c r="R934" s="3">
        <v>6</v>
      </c>
      <c r="S934" s="5" t="s">
        <v>0</v>
      </c>
      <c r="T934" s="34" t="str">
        <f>IF(COUNTIF(B934:S934,"&gt;0")=18,SUM(B934:S934),"")</f>
        <v/>
      </c>
      <c r="U934" s="100">
        <v>40034</v>
      </c>
      <c r="V934" s="39" t="s">
        <v>1121</v>
      </c>
      <c r="W934" s="19">
        <v>3</v>
      </c>
      <c r="X934" s="10" t="s">
        <v>262</v>
      </c>
      <c r="Y934" s="9" t="s">
        <v>14</v>
      </c>
      <c r="Z934" s="9">
        <v>350803</v>
      </c>
      <c r="AA934" s="9">
        <v>50</v>
      </c>
      <c r="AB934" s="9" t="s">
        <v>45</v>
      </c>
      <c r="AC934" s="9">
        <v>30</v>
      </c>
      <c r="AD934" s="9">
        <v>50</v>
      </c>
      <c r="AE934" s="9"/>
      <c r="AF934" s="20"/>
    </row>
    <row r="935" spans="1:32" ht="34.5" customHeight="1" thickBot="1">
      <c r="A935">
        <v>921</v>
      </c>
      <c r="B935" s="2">
        <v>4</v>
      </c>
      <c r="C935" s="6">
        <v>8</v>
      </c>
      <c r="D935" s="6">
        <v>8</v>
      </c>
      <c r="E935" s="1">
        <v>7</v>
      </c>
      <c r="F935" s="8" t="s">
        <v>0</v>
      </c>
      <c r="G935" s="2">
        <v>4</v>
      </c>
      <c r="H935" s="1">
        <v>6</v>
      </c>
      <c r="I935" s="3">
        <v>6</v>
      </c>
      <c r="J935" s="4">
        <v>4</v>
      </c>
      <c r="K935" s="6">
        <v>7</v>
      </c>
      <c r="L935" s="1">
        <v>5</v>
      </c>
      <c r="M935" s="6">
        <v>8</v>
      </c>
      <c r="N935" s="8" t="s">
        <v>0</v>
      </c>
      <c r="O935" s="3">
        <v>7</v>
      </c>
      <c r="P935" s="3">
        <v>6</v>
      </c>
      <c r="Q935" s="2">
        <v>5</v>
      </c>
      <c r="R935" s="6">
        <v>8</v>
      </c>
      <c r="S935" s="6">
        <v>8</v>
      </c>
      <c r="T935" s="34" t="str">
        <f>IF(COUNTIF(B935:S935,"&gt;0")=18,SUM(B935:S935),"")</f>
        <v/>
      </c>
      <c r="U935" s="100">
        <v>40034</v>
      </c>
      <c r="V935" s="39" t="s">
        <v>1121</v>
      </c>
      <c r="W935" s="17">
        <v>4</v>
      </c>
      <c r="X935" s="12" t="s">
        <v>347</v>
      </c>
      <c r="Y935" s="11" t="s">
        <v>6</v>
      </c>
      <c r="Z935" s="11">
        <v>1130311</v>
      </c>
      <c r="AA935" s="11">
        <v>43</v>
      </c>
      <c r="AB935" s="11" t="s">
        <v>94</v>
      </c>
      <c r="AC935" s="11">
        <v>29</v>
      </c>
      <c r="AD935" s="11">
        <v>43</v>
      </c>
      <c r="AE935" s="11"/>
      <c r="AF935" s="18"/>
    </row>
    <row r="936" spans="1:32" ht="34.5" customHeight="1" thickBot="1">
      <c r="A936">
        <v>922</v>
      </c>
      <c r="B936" s="6">
        <v>7</v>
      </c>
      <c r="C936" s="1">
        <v>5</v>
      </c>
      <c r="D936" s="40" t="s">
        <v>0</v>
      </c>
      <c r="E936" s="40" t="s">
        <v>0</v>
      </c>
      <c r="F936" s="40" t="s">
        <v>0</v>
      </c>
      <c r="G936" s="6">
        <v>7</v>
      </c>
      <c r="H936" s="1">
        <v>6</v>
      </c>
      <c r="I936" s="2">
        <v>4</v>
      </c>
      <c r="J936" s="40" t="s">
        <v>0</v>
      </c>
      <c r="K936" s="1">
        <v>5</v>
      </c>
      <c r="L936" s="6">
        <v>7</v>
      </c>
      <c r="M936" s="6">
        <v>8</v>
      </c>
      <c r="N936" s="3">
        <v>8</v>
      </c>
      <c r="O936" s="6">
        <v>8</v>
      </c>
      <c r="P936" s="1">
        <v>5</v>
      </c>
      <c r="Q936" s="2">
        <v>5</v>
      </c>
      <c r="R936" s="3">
        <v>6</v>
      </c>
      <c r="S936" s="2">
        <v>5</v>
      </c>
      <c r="T936" s="34" t="str">
        <f>IF(COUNTIF(B936:S936,"&gt;0")=18,SUM(B936:S936),"")</f>
        <v/>
      </c>
      <c r="U936" s="100">
        <v>40034</v>
      </c>
      <c r="V936" s="39" t="s">
        <v>1121</v>
      </c>
      <c r="W936" s="19">
        <v>5</v>
      </c>
      <c r="X936" s="10" t="s">
        <v>746</v>
      </c>
      <c r="Y936" s="9" t="s">
        <v>14</v>
      </c>
      <c r="Z936" s="9">
        <v>350440</v>
      </c>
      <c r="AA936" s="9">
        <v>46</v>
      </c>
      <c r="AB936" s="9" t="s">
        <v>55</v>
      </c>
      <c r="AC936" s="9">
        <v>28</v>
      </c>
      <c r="AD936" s="9">
        <v>46</v>
      </c>
      <c r="AE936" s="9"/>
      <c r="AF936" s="20"/>
    </row>
    <row r="937" spans="1:32" ht="34.5" customHeight="1" thickBot="1">
      <c r="A937">
        <v>923</v>
      </c>
      <c r="B937" s="6">
        <v>8</v>
      </c>
      <c r="C937" s="6">
        <v>7</v>
      </c>
      <c r="D937" s="8" t="s">
        <v>0</v>
      </c>
      <c r="E937" s="6">
        <v>11</v>
      </c>
      <c r="F937" s="8" t="s">
        <v>0</v>
      </c>
      <c r="G937" s="3">
        <v>6</v>
      </c>
      <c r="H937" s="3">
        <v>7</v>
      </c>
      <c r="I937" s="6">
        <v>7</v>
      </c>
      <c r="J937" s="2">
        <v>5</v>
      </c>
      <c r="K937" s="8" t="s">
        <v>0</v>
      </c>
      <c r="L937" s="6">
        <v>8</v>
      </c>
      <c r="M937" s="8" t="s">
        <v>0</v>
      </c>
      <c r="N937" s="8" t="s">
        <v>0</v>
      </c>
      <c r="O937" s="8" t="s">
        <v>0</v>
      </c>
      <c r="P937" s="8" t="s">
        <v>0</v>
      </c>
      <c r="Q937" s="4">
        <v>4</v>
      </c>
      <c r="R937" s="1">
        <v>5</v>
      </c>
      <c r="S937" s="6">
        <v>8</v>
      </c>
      <c r="T937" s="34" t="str">
        <f>IF(COUNTIF(B937:S937,"&gt;0")=18,SUM(B937:S937),"")</f>
        <v/>
      </c>
      <c r="U937" s="100">
        <v>40034</v>
      </c>
      <c r="V937" s="39" t="s">
        <v>1121</v>
      </c>
      <c r="W937" s="26">
        <v>6</v>
      </c>
      <c r="X937" s="27" t="s">
        <v>226</v>
      </c>
      <c r="Y937" s="28" t="s">
        <v>14</v>
      </c>
      <c r="Z937" s="28">
        <v>350802</v>
      </c>
      <c r="AA937" s="28">
        <v>45</v>
      </c>
      <c r="AB937" s="28" t="s">
        <v>105</v>
      </c>
      <c r="AC937" s="28">
        <v>16</v>
      </c>
      <c r="AD937" s="28">
        <v>45</v>
      </c>
      <c r="AE937" s="28"/>
      <c r="AF937" s="31"/>
    </row>
    <row r="938" spans="1:32" ht="34.5" customHeight="1" thickBot="1">
      <c r="A938">
        <v>924</v>
      </c>
      <c r="B938" s="3">
        <v>6</v>
      </c>
      <c r="C938" s="6">
        <v>7</v>
      </c>
      <c r="D938" s="6">
        <v>9</v>
      </c>
      <c r="E938" s="1">
        <v>7</v>
      </c>
      <c r="F938" s="3">
        <v>7</v>
      </c>
      <c r="G938" s="1">
        <v>5</v>
      </c>
      <c r="H938" s="2">
        <v>5</v>
      </c>
      <c r="I938" s="3">
        <v>6</v>
      </c>
      <c r="J938" s="2">
        <v>5</v>
      </c>
      <c r="T938" s="34" t="str">
        <f>IF(COUNTIF(B938:S938,"&gt;0")=18,SUM(B938:S938),"")</f>
        <v/>
      </c>
      <c r="U938" s="100">
        <v>40037</v>
      </c>
      <c r="V938" s="61" t="s">
        <v>508</v>
      </c>
      <c r="W938" s="13">
        <v>1</v>
      </c>
      <c r="X938" s="14" t="s">
        <v>1111</v>
      </c>
      <c r="Y938" s="15" t="s">
        <v>128</v>
      </c>
      <c r="Z938" s="15">
        <v>540696</v>
      </c>
      <c r="AA938" s="15">
        <v>54</v>
      </c>
      <c r="AB938" s="15" t="s">
        <v>256</v>
      </c>
      <c r="AC938" s="15">
        <v>23</v>
      </c>
      <c r="AD938" s="15">
        <v>49</v>
      </c>
      <c r="AE938" s="15"/>
      <c r="AF938" s="16"/>
    </row>
    <row r="939" spans="1:32" ht="34.5" customHeight="1" thickBot="1">
      <c r="A939">
        <v>925</v>
      </c>
      <c r="B939" s="2">
        <v>4</v>
      </c>
      <c r="C939" s="2">
        <v>4</v>
      </c>
      <c r="D939" s="1">
        <v>6</v>
      </c>
      <c r="E939" s="4">
        <v>5</v>
      </c>
      <c r="F939" s="2">
        <v>5</v>
      </c>
      <c r="G939" s="2">
        <v>4</v>
      </c>
      <c r="H939" s="1">
        <v>6</v>
      </c>
      <c r="I939" s="1">
        <v>5</v>
      </c>
      <c r="J939" s="2">
        <v>5</v>
      </c>
      <c r="T939" s="34" t="str">
        <f>IF(COUNTIF(B939:S939,"&gt;0")=18,SUM(B939:S939),"")</f>
        <v/>
      </c>
      <c r="U939" s="100">
        <v>40037</v>
      </c>
      <c r="V939" s="61" t="s">
        <v>508</v>
      </c>
      <c r="W939" s="17">
        <v>2</v>
      </c>
      <c r="X939" s="12" t="s">
        <v>381</v>
      </c>
      <c r="Y939" s="11" t="s">
        <v>6</v>
      </c>
      <c r="Z939" s="11">
        <v>1130538</v>
      </c>
      <c r="AA939" s="11">
        <v>29.1</v>
      </c>
      <c r="AB939" s="11" t="s">
        <v>1107</v>
      </c>
      <c r="AC939" s="11">
        <v>23</v>
      </c>
      <c r="AD939" s="11">
        <v>26.6</v>
      </c>
      <c r="AE939" s="11"/>
      <c r="AF939" s="18"/>
    </row>
    <row r="940" spans="1:32" ht="34.5" customHeight="1" thickBot="1">
      <c r="A940">
        <v>926</v>
      </c>
      <c r="B940" s="2">
        <v>4</v>
      </c>
      <c r="C940" s="1">
        <v>5</v>
      </c>
      <c r="D940" s="6">
        <v>8</v>
      </c>
      <c r="E940" s="4">
        <v>5</v>
      </c>
      <c r="F940" s="4">
        <v>4</v>
      </c>
      <c r="G940" s="4">
        <v>3</v>
      </c>
      <c r="H940" s="2">
        <v>5</v>
      </c>
      <c r="I940" s="2">
        <v>4</v>
      </c>
      <c r="J940" s="4">
        <v>4</v>
      </c>
      <c r="T940" s="34" t="str">
        <f>IF(COUNTIF(B940:S940,"&gt;0")=18,SUM(B940:S940),"")</f>
        <v/>
      </c>
      <c r="U940" s="100">
        <v>40037</v>
      </c>
      <c r="V940" s="61" t="s">
        <v>508</v>
      </c>
      <c r="W940" s="19">
        <v>3</v>
      </c>
      <c r="X940" s="10" t="s">
        <v>509</v>
      </c>
      <c r="Y940" s="9" t="s">
        <v>14</v>
      </c>
      <c r="Z940" s="9">
        <v>350252</v>
      </c>
      <c r="AA940" s="9">
        <v>21.9</v>
      </c>
      <c r="AB940" s="9" t="s">
        <v>1143</v>
      </c>
      <c r="AC940" s="9">
        <v>22</v>
      </c>
      <c r="AD940" s="9">
        <v>20.3</v>
      </c>
      <c r="AE940" s="9"/>
      <c r="AF940" s="20"/>
    </row>
    <row r="941" spans="1:32" ht="34.5" customHeight="1" thickBot="1">
      <c r="A941">
        <v>927</v>
      </c>
      <c r="B941" s="1">
        <v>5</v>
      </c>
      <c r="C941" s="2">
        <v>4</v>
      </c>
      <c r="D941" s="3">
        <v>7</v>
      </c>
      <c r="E941" s="1">
        <v>7</v>
      </c>
      <c r="F941" s="2">
        <v>5</v>
      </c>
      <c r="G941" s="2">
        <v>4</v>
      </c>
      <c r="H941" s="4">
        <v>4</v>
      </c>
      <c r="I941" s="2">
        <v>4</v>
      </c>
      <c r="J941" s="2">
        <v>5</v>
      </c>
      <c r="T941" s="34" t="str">
        <f>IF(COUNTIF(B941:S941,"&gt;0")=18,SUM(B941:S941),"")</f>
        <v/>
      </c>
      <c r="U941" s="100">
        <v>40037</v>
      </c>
      <c r="V941" s="61" t="s">
        <v>508</v>
      </c>
      <c r="W941" s="17">
        <v>4</v>
      </c>
      <c r="X941" s="12" t="s">
        <v>30</v>
      </c>
      <c r="Y941" s="11" t="s">
        <v>14</v>
      </c>
      <c r="Z941" s="11">
        <v>350608</v>
      </c>
      <c r="AA941" s="11">
        <v>29.9</v>
      </c>
      <c r="AB941" s="11" t="s">
        <v>1144</v>
      </c>
      <c r="AC941" s="11">
        <v>22</v>
      </c>
      <c r="AD941" s="11">
        <v>27.9</v>
      </c>
      <c r="AE941" s="11"/>
      <c r="AF941" s="18"/>
    </row>
    <row r="942" spans="1:32" ht="34.5" customHeight="1" thickBot="1">
      <c r="A942">
        <v>928</v>
      </c>
      <c r="B942" s="2">
        <v>4</v>
      </c>
      <c r="C942" s="2">
        <v>4</v>
      </c>
      <c r="D942" s="3">
        <v>7</v>
      </c>
      <c r="E942" s="4">
        <v>5</v>
      </c>
      <c r="F942" s="1">
        <v>6</v>
      </c>
      <c r="G942" s="6">
        <v>8</v>
      </c>
      <c r="H942" s="4">
        <v>4</v>
      </c>
      <c r="I942" s="2">
        <v>4</v>
      </c>
      <c r="J942" s="7">
        <v>3</v>
      </c>
      <c r="T942" s="34" t="str">
        <f>IF(COUNTIF(B942:S942,"&gt;0")=18,SUM(B942:S942),"")</f>
        <v/>
      </c>
      <c r="U942" s="100">
        <v>40037</v>
      </c>
      <c r="V942" s="61" t="s">
        <v>508</v>
      </c>
      <c r="W942" s="19">
        <v>5</v>
      </c>
      <c r="X942" s="10" t="s">
        <v>1091</v>
      </c>
      <c r="Y942" s="9" t="s">
        <v>248</v>
      </c>
      <c r="Z942" s="9">
        <v>710415</v>
      </c>
      <c r="AA942" s="9">
        <v>23.8</v>
      </c>
      <c r="AB942" s="9" t="s">
        <v>1145</v>
      </c>
      <c r="AC942" s="9">
        <v>20</v>
      </c>
      <c r="AD942" s="9">
        <v>23</v>
      </c>
      <c r="AE942" s="9"/>
      <c r="AF942" s="20"/>
    </row>
    <row r="943" spans="1:32" ht="34.5" customHeight="1" thickBot="1">
      <c r="A943">
        <v>929</v>
      </c>
      <c r="B943" s="2">
        <v>4</v>
      </c>
      <c r="C943" s="6">
        <v>7</v>
      </c>
      <c r="D943" s="6">
        <v>8</v>
      </c>
      <c r="E943" s="2">
        <v>6</v>
      </c>
      <c r="F943" s="1">
        <v>6</v>
      </c>
      <c r="G943" s="2">
        <v>4</v>
      </c>
      <c r="H943" s="4">
        <v>4</v>
      </c>
      <c r="I943" s="2">
        <v>4</v>
      </c>
      <c r="J943" s="1">
        <v>6</v>
      </c>
      <c r="T943" s="34" t="str">
        <f>IF(COUNTIF(B943:S943,"&gt;0")=18,SUM(B943:S943),"")</f>
        <v/>
      </c>
      <c r="U943" s="100">
        <v>40037</v>
      </c>
      <c r="V943" s="61" t="s">
        <v>508</v>
      </c>
      <c r="W943" s="17">
        <v>6</v>
      </c>
      <c r="X943" s="12" t="s">
        <v>528</v>
      </c>
      <c r="Y943" s="11" t="s">
        <v>6</v>
      </c>
      <c r="Z943" s="11">
        <v>1130492</v>
      </c>
      <c r="AA943" s="11">
        <v>30.7</v>
      </c>
      <c r="AB943" s="11" t="s">
        <v>919</v>
      </c>
      <c r="AC943" s="11">
        <v>19</v>
      </c>
      <c r="AD943" s="11">
        <v>30.2</v>
      </c>
      <c r="AE943" s="11"/>
      <c r="AF943" s="18"/>
    </row>
    <row r="944" spans="1:32" ht="34.5" customHeight="1" thickBot="1">
      <c r="A944">
        <v>930</v>
      </c>
      <c r="B944" s="2">
        <v>4</v>
      </c>
      <c r="C944" s="3">
        <v>6</v>
      </c>
      <c r="D944" s="3">
        <v>7</v>
      </c>
      <c r="E944" s="2">
        <v>6</v>
      </c>
      <c r="F944" s="2">
        <v>5</v>
      </c>
      <c r="G944" s="3">
        <v>6</v>
      </c>
      <c r="H944" s="2">
        <v>5</v>
      </c>
      <c r="I944" s="1">
        <v>5</v>
      </c>
      <c r="J944" s="4">
        <v>4</v>
      </c>
      <c r="T944" s="34" t="str">
        <f>IF(COUNTIF(B944:S944,"&gt;0")=18,SUM(B944:S944),"")</f>
        <v/>
      </c>
      <c r="U944" s="100">
        <v>40037</v>
      </c>
      <c r="V944" s="61" t="s">
        <v>508</v>
      </c>
      <c r="W944" s="19">
        <v>7</v>
      </c>
      <c r="X944" s="10" t="s">
        <v>1146</v>
      </c>
      <c r="Y944" s="9" t="s">
        <v>14</v>
      </c>
      <c r="Z944" s="9">
        <v>350125</v>
      </c>
      <c r="AA944" s="9">
        <v>28.8</v>
      </c>
      <c r="AB944" s="9" t="s">
        <v>878</v>
      </c>
      <c r="AC944" s="9">
        <v>19</v>
      </c>
      <c r="AD944" s="9">
        <v>28.3</v>
      </c>
      <c r="AE944" s="9"/>
      <c r="AF944" s="20"/>
    </row>
    <row r="945" spans="1:32" ht="34.5" customHeight="1" thickBot="1">
      <c r="A945">
        <v>931</v>
      </c>
      <c r="B945" s="4">
        <v>3</v>
      </c>
      <c r="C945" s="2">
        <v>4</v>
      </c>
      <c r="D945" s="1">
        <v>6</v>
      </c>
      <c r="E945" s="2">
        <v>6</v>
      </c>
      <c r="F945" s="7">
        <v>3</v>
      </c>
      <c r="G945" s="1">
        <v>5</v>
      </c>
      <c r="H945" s="4">
        <v>4</v>
      </c>
      <c r="I945" s="4">
        <v>3</v>
      </c>
      <c r="J945" s="2">
        <v>5</v>
      </c>
      <c r="T945" s="34" t="str">
        <f>IF(COUNTIF(B945:S945,"&gt;0")=18,SUM(B945:S945),"")</f>
        <v/>
      </c>
      <c r="U945" s="100">
        <v>40037</v>
      </c>
      <c r="V945" s="61" t="s">
        <v>508</v>
      </c>
      <c r="W945" s="17">
        <v>8</v>
      </c>
      <c r="X945" s="12" t="s">
        <v>24</v>
      </c>
      <c r="Y945" s="11" t="s">
        <v>14</v>
      </c>
      <c r="Z945" s="11">
        <v>350112</v>
      </c>
      <c r="AA945" s="11">
        <v>12.8</v>
      </c>
      <c r="AB945" s="11" t="s">
        <v>1147</v>
      </c>
      <c r="AC945" s="11">
        <v>19</v>
      </c>
      <c r="AD945" s="11">
        <v>12.5</v>
      </c>
      <c r="AE945" s="11"/>
      <c r="AF945" s="18"/>
    </row>
    <row r="946" spans="1:32" ht="34.5" customHeight="1" thickBot="1">
      <c r="A946">
        <v>932</v>
      </c>
      <c r="B946" s="1">
        <v>5</v>
      </c>
      <c r="C946" s="2">
        <v>4</v>
      </c>
      <c r="D946" s="8" t="s">
        <v>0</v>
      </c>
      <c r="E946" s="1">
        <v>7</v>
      </c>
      <c r="F946" s="1">
        <v>6</v>
      </c>
      <c r="G946" s="2">
        <v>4</v>
      </c>
      <c r="H946" s="2">
        <v>5</v>
      </c>
      <c r="I946" s="1">
        <v>5</v>
      </c>
      <c r="J946" s="1">
        <v>6</v>
      </c>
      <c r="T946" s="34" t="str">
        <f>IF(COUNTIF(B946:S946,"&gt;0")=18,SUM(B946:S946),"")</f>
        <v/>
      </c>
      <c r="U946" s="100">
        <v>40037</v>
      </c>
      <c r="V946" s="61" t="s">
        <v>508</v>
      </c>
      <c r="W946" s="19">
        <v>9</v>
      </c>
      <c r="X946" s="10" t="s">
        <v>731</v>
      </c>
      <c r="Y946" s="9" t="s">
        <v>14</v>
      </c>
      <c r="Z946" s="9">
        <v>350708</v>
      </c>
      <c r="AA946" s="9">
        <v>32.9</v>
      </c>
      <c r="AB946" s="9" t="s">
        <v>67</v>
      </c>
      <c r="AC946" s="9">
        <v>18</v>
      </c>
      <c r="AD946" s="9">
        <v>32.9</v>
      </c>
      <c r="AE946" s="9"/>
      <c r="AF946" s="20"/>
    </row>
    <row r="947" spans="1:32" ht="34.5" customHeight="1" thickBot="1">
      <c r="A947">
        <v>933</v>
      </c>
      <c r="B947" s="1">
        <v>5</v>
      </c>
      <c r="C947" s="3">
        <v>6</v>
      </c>
      <c r="D947" s="6">
        <v>9</v>
      </c>
      <c r="E947" s="3">
        <v>8</v>
      </c>
      <c r="F947" s="1">
        <v>6</v>
      </c>
      <c r="G947" s="2">
        <v>4</v>
      </c>
      <c r="H947" s="1">
        <v>6</v>
      </c>
      <c r="I947" s="6">
        <v>7</v>
      </c>
      <c r="J947" s="4">
        <v>4</v>
      </c>
      <c r="T947" s="34" t="str">
        <f>IF(COUNTIF(B947:S947,"&gt;0")=18,SUM(B947:S947),"")</f>
        <v/>
      </c>
      <c r="U947" s="100">
        <v>40037</v>
      </c>
      <c r="V947" s="61" t="s">
        <v>508</v>
      </c>
      <c r="W947" s="17">
        <v>10</v>
      </c>
      <c r="X947" s="12" t="s">
        <v>945</v>
      </c>
      <c r="Y947" s="11" t="s">
        <v>14</v>
      </c>
      <c r="Z947" s="11">
        <v>350308</v>
      </c>
      <c r="AA947" s="11">
        <v>36</v>
      </c>
      <c r="AB947" s="11" t="s">
        <v>1148</v>
      </c>
      <c r="AC947" s="11">
        <v>17</v>
      </c>
      <c r="AD947" s="11">
        <v>36</v>
      </c>
      <c r="AE947" s="11"/>
      <c r="AF947" s="18"/>
    </row>
    <row r="948" spans="1:32" ht="34.5" customHeight="1" thickBot="1">
      <c r="A948">
        <v>934</v>
      </c>
      <c r="B948" s="2">
        <v>4</v>
      </c>
      <c r="C948" s="2">
        <v>4</v>
      </c>
      <c r="D948" s="3">
        <v>7</v>
      </c>
      <c r="E948" s="8" t="s">
        <v>0</v>
      </c>
      <c r="F948" s="2">
        <v>5</v>
      </c>
      <c r="G948" s="2">
        <v>4</v>
      </c>
      <c r="H948" s="1">
        <v>6</v>
      </c>
      <c r="I948" s="2">
        <v>4</v>
      </c>
      <c r="J948" s="4">
        <v>4</v>
      </c>
      <c r="T948" s="34" t="str">
        <f>IF(COUNTIF(B948:S948,"&gt;0")=18,SUM(B948:S948),"")</f>
        <v/>
      </c>
      <c r="U948" s="100">
        <v>40037</v>
      </c>
      <c r="V948" s="61" t="s">
        <v>508</v>
      </c>
      <c r="W948" s="19">
        <v>11</v>
      </c>
      <c r="X948" s="10" t="s">
        <v>1149</v>
      </c>
      <c r="Y948" s="9" t="s">
        <v>128</v>
      </c>
      <c r="Z948" s="9">
        <v>540174</v>
      </c>
      <c r="AA948" s="9">
        <v>21.8</v>
      </c>
      <c r="AB948" s="9" t="s">
        <v>105</v>
      </c>
      <c r="AC948" s="9">
        <v>16</v>
      </c>
      <c r="AD948" s="9">
        <v>21.8</v>
      </c>
      <c r="AE948" s="9"/>
      <c r="AF948" s="20"/>
    </row>
    <row r="949" spans="1:32" ht="34.5" customHeight="1" thickBot="1">
      <c r="A949">
        <v>935</v>
      </c>
      <c r="B949" s="4">
        <v>3</v>
      </c>
      <c r="C949" s="2">
        <v>4</v>
      </c>
      <c r="D949" s="8" t="s">
        <v>0</v>
      </c>
      <c r="E949" s="6">
        <v>9</v>
      </c>
      <c r="F949" s="1">
        <v>6</v>
      </c>
      <c r="G949" s="2">
        <v>4</v>
      </c>
      <c r="H949" s="4">
        <v>4</v>
      </c>
      <c r="I949" s="1">
        <v>5</v>
      </c>
      <c r="J949" s="4">
        <v>4</v>
      </c>
      <c r="T949" s="34" t="str">
        <f>IF(COUNTIF(B949:S949,"&gt;0")=18,SUM(B949:S949),"")</f>
        <v/>
      </c>
      <c r="U949" s="100">
        <v>40037</v>
      </c>
      <c r="V949" s="61" t="s">
        <v>508</v>
      </c>
      <c r="W949" s="17">
        <v>12</v>
      </c>
      <c r="X949" s="12" t="s">
        <v>26</v>
      </c>
      <c r="Y949" s="11" t="s">
        <v>14</v>
      </c>
      <c r="Z949" s="11">
        <v>350494</v>
      </c>
      <c r="AA949" s="11">
        <v>20.7</v>
      </c>
      <c r="AB949" s="11" t="s">
        <v>105</v>
      </c>
      <c r="AC949" s="11">
        <v>16</v>
      </c>
      <c r="AD949" s="11">
        <v>20.7</v>
      </c>
      <c r="AE949" s="11"/>
      <c r="AF949" s="18"/>
    </row>
    <row r="950" spans="1:32" ht="34.5" customHeight="1" thickBot="1">
      <c r="A950">
        <v>936</v>
      </c>
      <c r="B950" s="2">
        <v>4</v>
      </c>
      <c r="C950" s="1">
        <v>5</v>
      </c>
      <c r="D950" s="1">
        <v>6</v>
      </c>
      <c r="E950" s="2">
        <v>6</v>
      </c>
      <c r="F950" s="4">
        <v>4</v>
      </c>
      <c r="G950" s="2">
        <v>4</v>
      </c>
      <c r="H950" s="4">
        <v>4</v>
      </c>
      <c r="I950" s="3">
        <v>6</v>
      </c>
      <c r="J950" s="4">
        <v>4</v>
      </c>
      <c r="T950" s="34" t="str">
        <f>IF(COUNTIF(B950:S950,"&gt;0")=18,SUM(B950:S950),"")</f>
        <v/>
      </c>
      <c r="U950" s="100">
        <v>40037</v>
      </c>
      <c r="V950" s="61" t="s">
        <v>508</v>
      </c>
      <c r="W950" s="19">
        <v>13</v>
      </c>
      <c r="X950" s="10" t="s">
        <v>28</v>
      </c>
      <c r="Y950" s="9" t="s">
        <v>14</v>
      </c>
      <c r="Z950" s="9">
        <v>350233</v>
      </c>
      <c r="AA950" s="9">
        <v>12.7</v>
      </c>
      <c r="AB950" s="9" t="s">
        <v>921</v>
      </c>
      <c r="AC950" s="9">
        <v>15</v>
      </c>
      <c r="AD950" s="9">
        <v>12.8</v>
      </c>
      <c r="AE950" s="9"/>
      <c r="AF950" s="20"/>
    </row>
    <row r="951" spans="1:32" ht="34.5" customHeight="1" thickBot="1">
      <c r="A951">
        <v>937</v>
      </c>
      <c r="B951" s="2">
        <v>4</v>
      </c>
      <c r="C951" s="2">
        <v>4</v>
      </c>
      <c r="D951" s="3">
        <v>7</v>
      </c>
      <c r="E951" s="4">
        <v>5</v>
      </c>
      <c r="F951" s="2">
        <v>5</v>
      </c>
      <c r="G951" s="4">
        <v>3</v>
      </c>
      <c r="H951" s="4">
        <v>4</v>
      </c>
      <c r="I951" s="1">
        <v>5</v>
      </c>
      <c r="J951" s="3">
        <v>7</v>
      </c>
      <c r="T951" s="34" t="str">
        <f>IF(COUNTIF(B951:S951,"&gt;0")=18,SUM(B951:S951),"")</f>
        <v/>
      </c>
      <c r="U951" s="100">
        <v>40037</v>
      </c>
      <c r="V951" s="61" t="s">
        <v>508</v>
      </c>
      <c r="W951" s="17">
        <v>14</v>
      </c>
      <c r="X951" s="12" t="s">
        <v>20</v>
      </c>
      <c r="Y951" s="11" t="s">
        <v>14</v>
      </c>
      <c r="Z951" s="11">
        <v>350771</v>
      </c>
      <c r="AA951" s="11">
        <v>15.8</v>
      </c>
      <c r="AB951" s="11" t="s">
        <v>1150</v>
      </c>
      <c r="AC951" s="11">
        <v>15</v>
      </c>
      <c r="AD951" s="11">
        <v>15.9</v>
      </c>
      <c r="AE951" s="11"/>
      <c r="AF951" s="18"/>
    </row>
    <row r="952" spans="1:32" ht="34.5" customHeight="1" thickBot="1">
      <c r="A952">
        <v>938</v>
      </c>
      <c r="B952" s="1">
        <v>5</v>
      </c>
      <c r="C952" s="1">
        <v>5</v>
      </c>
      <c r="D952" s="6">
        <v>8</v>
      </c>
      <c r="E952" s="6">
        <v>9</v>
      </c>
      <c r="F952" s="3">
        <v>7</v>
      </c>
      <c r="G952" s="1">
        <v>5</v>
      </c>
      <c r="H952" s="2">
        <v>5</v>
      </c>
      <c r="I952" s="1">
        <v>5</v>
      </c>
      <c r="J952" s="2">
        <v>5</v>
      </c>
      <c r="T952" s="34" t="str">
        <f>IF(COUNTIF(B952:S952,"&gt;0")=18,SUM(B952:S952),"")</f>
        <v/>
      </c>
      <c r="U952" s="100">
        <v>40037</v>
      </c>
      <c r="V952" s="61" t="s">
        <v>508</v>
      </c>
      <c r="W952" s="19">
        <v>15</v>
      </c>
      <c r="X952" s="10" t="s">
        <v>37</v>
      </c>
      <c r="Y952" s="9" t="s">
        <v>14</v>
      </c>
      <c r="Z952" s="9">
        <v>350668</v>
      </c>
      <c r="AA952" s="9">
        <v>32.299999999999997</v>
      </c>
      <c r="AB952" s="9" t="s">
        <v>1151</v>
      </c>
      <c r="AC952" s="9">
        <v>14</v>
      </c>
      <c r="AD952" s="9">
        <v>32.5</v>
      </c>
      <c r="AE952" s="9"/>
      <c r="AF952" s="20"/>
    </row>
    <row r="953" spans="1:32" ht="34.5" customHeight="1" thickBot="1">
      <c r="A953">
        <v>939</v>
      </c>
      <c r="B953" s="1">
        <v>5</v>
      </c>
      <c r="C953" s="6">
        <v>7</v>
      </c>
      <c r="D953" s="6">
        <v>8</v>
      </c>
      <c r="E953" s="6">
        <v>9</v>
      </c>
      <c r="F953" s="1">
        <v>6</v>
      </c>
      <c r="G953" s="6">
        <v>7</v>
      </c>
      <c r="H953" s="3">
        <v>7</v>
      </c>
      <c r="I953" s="3">
        <v>6</v>
      </c>
      <c r="J953" s="1">
        <v>6</v>
      </c>
      <c r="T953" s="34" t="str">
        <f>IF(COUNTIF(B953:S953,"&gt;0")=18,SUM(B953:S953),"")</f>
        <v/>
      </c>
      <c r="U953" s="100">
        <v>40037</v>
      </c>
      <c r="V953" s="61" t="s">
        <v>508</v>
      </c>
      <c r="W953" s="17">
        <v>16</v>
      </c>
      <c r="X953" s="12" t="s">
        <v>158</v>
      </c>
      <c r="Y953" s="11" t="s">
        <v>14</v>
      </c>
      <c r="Z953" s="11">
        <v>350301</v>
      </c>
      <c r="AA953" s="11">
        <v>46</v>
      </c>
      <c r="AB953" s="11" t="s">
        <v>1152</v>
      </c>
      <c r="AC953" s="11">
        <v>14</v>
      </c>
      <c r="AD953" s="11">
        <v>46</v>
      </c>
      <c r="AE953" s="11"/>
      <c r="AF953" s="18"/>
    </row>
    <row r="954" spans="1:32" ht="34.5" customHeight="1" thickBot="1">
      <c r="A954">
        <v>940</v>
      </c>
      <c r="B954" s="1">
        <v>5</v>
      </c>
      <c r="C954" s="1">
        <v>5</v>
      </c>
      <c r="D954" s="6">
        <v>8</v>
      </c>
      <c r="E954" s="2">
        <v>6</v>
      </c>
      <c r="F954" s="2">
        <v>5</v>
      </c>
      <c r="G954" s="1">
        <v>5</v>
      </c>
      <c r="H954" s="1">
        <v>6</v>
      </c>
      <c r="I954" s="1">
        <v>5</v>
      </c>
      <c r="J954" s="1">
        <v>6</v>
      </c>
      <c r="T954" s="34" t="str">
        <f>IF(COUNTIF(B954:S954,"&gt;0")=18,SUM(B954:S954),"")</f>
        <v/>
      </c>
      <c r="U954" s="100">
        <v>40037</v>
      </c>
      <c r="V954" s="61" t="s">
        <v>508</v>
      </c>
      <c r="W954" s="19">
        <v>17</v>
      </c>
      <c r="X954" s="10" t="s">
        <v>62</v>
      </c>
      <c r="Y954" s="9" t="s">
        <v>14</v>
      </c>
      <c r="Z954" s="9">
        <v>350639</v>
      </c>
      <c r="AA954" s="9">
        <v>24.9</v>
      </c>
      <c r="AB954" s="9" t="s">
        <v>1153</v>
      </c>
      <c r="AC954" s="9">
        <v>13</v>
      </c>
      <c r="AD954" s="9">
        <v>25</v>
      </c>
      <c r="AE954" s="9"/>
      <c r="AF954" s="20"/>
    </row>
    <row r="955" spans="1:32" ht="34.5" customHeight="1" thickBot="1">
      <c r="A955">
        <v>941</v>
      </c>
      <c r="B955" s="6">
        <v>8</v>
      </c>
      <c r="C955" s="1">
        <v>5</v>
      </c>
      <c r="D955" s="6">
        <v>8</v>
      </c>
      <c r="E955" s="8" t="s">
        <v>0</v>
      </c>
      <c r="F955" s="6">
        <v>8</v>
      </c>
      <c r="G955" s="6">
        <v>7</v>
      </c>
      <c r="H955" s="3">
        <v>7</v>
      </c>
      <c r="I955" s="6">
        <v>7</v>
      </c>
      <c r="J955" s="2">
        <v>5</v>
      </c>
      <c r="T955" s="34" t="str">
        <f>IF(COUNTIF(B955:S955,"&gt;0")=18,SUM(B955:S955),"")</f>
        <v/>
      </c>
      <c r="U955" s="100">
        <v>40037</v>
      </c>
      <c r="V955" s="61" t="s">
        <v>508</v>
      </c>
      <c r="W955" s="17">
        <v>18</v>
      </c>
      <c r="X955" s="12" t="s">
        <v>1118</v>
      </c>
      <c r="Y955" s="11" t="s">
        <v>128</v>
      </c>
      <c r="Z955" s="11">
        <v>540650</v>
      </c>
      <c r="AA955" s="11">
        <v>54</v>
      </c>
      <c r="AB955" s="11" t="s">
        <v>227</v>
      </c>
      <c r="AC955" s="11">
        <v>13</v>
      </c>
      <c r="AD955" s="11">
        <v>54</v>
      </c>
      <c r="AE955" s="11"/>
      <c r="AF955" s="18"/>
    </row>
    <row r="956" spans="1:32" ht="34.5" customHeight="1" thickBot="1">
      <c r="A956">
        <v>942</v>
      </c>
      <c r="B956" s="3">
        <v>6</v>
      </c>
      <c r="C956" s="2">
        <v>4</v>
      </c>
      <c r="D956" s="1">
        <v>6</v>
      </c>
      <c r="E956" s="3">
        <v>8</v>
      </c>
      <c r="F956" s="3">
        <v>7</v>
      </c>
      <c r="G956" s="1">
        <v>5</v>
      </c>
      <c r="H956" s="2">
        <v>5</v>
      </c>
      <c r="I956" s="2">
        <v>4</v>
      </c>
      <c r="J956" s="1">
        <v>6</v>
      </c>
      <c r="T956" s="34" t="str">
        <f>IF(COUNTIF(B956:S956,"&gt;0")=18,SUM(B956:S956),"")</f>
        <v/>
      </c>
      <c r="U956" s="100">
        <v>40037</v>
      </c>
      <c r="V956" s="61" t="s">
        <v>508</v>
      </c>
      <c r="W956" s="19">
        <v>19</v>
      </c>
      <c r="X956" s="10" t="s">
        <v>66</v>
      </c>
      <c r="Y956" s="9" t="s">
        <v>14</v>
      </c>
      <c r="Z956" s="9">
        <v>350435</v>
      </c>
      <c r="AA956" s="9">
        <v>24.6</v>
      </c>
      <c r="AB956" s="9" t="s">
        <v>1153</v>
      </c>
      <c r="AC956" s="9">
        <v>13</v>
      </c>
      <c r="AD956" s="9">
        <v>24.7</v>
      </c>
      <c r="AE956" s="9"/>
      <c r="AF956" s="20"/>
    </row>
    <row r="957" spans="1:32" ht="34.5" customHeight="1" thickBot="1">
      <c r="A957">
        <v>943</v>
      </c>
      <c r="B957" s="1">
        <v>5</v>
      </c>
      <c r="C957" s="3">
        <v>6</v>
      </c>
      <c r="D957" s="3">
        <v>7</v>
      </c>
      <c r="E957" s="3">
        <v>8</v>
      </c>
      <c r="F957" s="1">
        <v>6</v>
      </c>
      <c r="G957" s="1">
        <v>5</v>
      </c>
      <c r="H957" s="2">
        <v>5</v>
      </c>
      <c r="I957" s="1">
        <v>5</v>
      </c>
      <c r="J957" s="2">
        <v>5</v>
      </c>
      <c r="T957" s="34" t="str">
        <f>IF(COUNTIF(B957:S957,"&gt;0")=18,SUM(B957:S957),"")</f>
        <v/>
      </c>
      <c r="U957" s="100">
        <v>40037</v>
      </c>
      <c r="V957" s="61" t="s">
        <v>508</v>
      </c>
      <c r="W957" s="17">
        <v>20</v>
      </c>
      <c r="X957" s="12" t="s">
        <v>1154</v>
      </c>
      <c r="Y957" s="11" t="s">
        <v>217</v>
      </c>
      <c r="Z957" s="11">
        <v>1240049</v>
      </c>
      <c r="AA957" s="11">
        <v>25.2</v>
      </c>
      <c r="AB957" s="48">
        <v>19329</v>
      </c>
      <c r="AC957" s="11">
        <v>12</v>
      </c>
      <c r="AD957" s="11">
        <v>25.3</v>
      </c>
      <c r="AE957" s="11"/>
      <c r="AF957" s="18"/>
    </row>
    <row r="958" spans="1:32" ht="34.5" customHeight="1" thickBot="1">
      <c r="A958">
        <v>944</v>
      </c>
      <c r="B958" s="3">
        <v>6</v>
      </c>
      <c r="C958" s="3">
        <v>6</v>
      </c>
      <c r="D958" s="6">
        <v>9</v>
      </c>
      <c r="E958" s="6">
        <v>9</v>
      </c>
      <c r="F958" s="1">
        <v>6</v>
      </c>
      <c r="G958" s="2">
        <v>4</v>
      </c>
      <c r="H958" s="1">
        <v>6</v>
      </c>
      <c r="I958" s="6">
        <v>8</v>
      </c>
      <c r="J958" s="2">
        <v>5</v>
      </c>
      <c r="T958" s="34" t="str">
        <f>IF(COUNTIF(B958:S958,"&gt;0")=18,SUM(B958:S958),"")</f>
        <v/>
      </c>
      <c r="U958" s="100">
        <v>40037</v>
      </c>
      <c r="V958" s="61" t="s">
        <v>508</v>
      </c>
      <c r="W958" s="19">
        <v>21</v>
      </c>
      <c r="X958" s="10" t="s">
        <v>207</v>
      </c>
      <c r="Y958" s="9" t="s">
        <v>14</v>
      </c>
      <c r="Z958" s="9">
        <v>350667</v>
      </c>
      <c r="AA958" s="9">
        <v>33.799999999999997</v>
      </c>
      <c r="AB958" s="36">
        <v>21885</v>
      </c>
      <c r="AC958" s="9">
        <v>12</v>
      </c>
      <c r="AD958" s="9">
        <v>34</v>
      </c>
      <c r="AE958" s="9"/>
      <c r="AF958" s="20"/>
    </row>
    <row r="959" spans="1:32" ht="34.5" customHeight="1" thickBot="1">
      <c r="A959">
        <v>945</v>
      </c>
      <c r="B959" s="1">
        <v>5</v>
      </c>
      <c r="C959" s="2">
        <v>4</v>
      </c>
      <c r="D959" s="8" t="s">
        <v>0</v>
      </c>
      <c r="E959" s="2">
        <v>6</v>
      </c>
      <c r="F959" s="3">
        <v>7</v>
      </c>
      <c r="G959" s="6">
        <v>7</v>
      </c>
      <c r="H959" s="4">
        <v>4</v>
      </c>
      <c r="I959" s="4">
        <v>3</v>
      </c>
      <c r="J959" s="5" t="s">
        <v>0</v>
      </c>
      <c r="T959" s="34" t="str">
        <f>IF(COUNTIF(B959:S959,"&gt;0")=18,SUM(B959:S959),"")</f>
        <v/>
      </c>
      <c r="U959" s="100">
        <v>40037</v>
      </c>
      <c r="V959" s="61" t="s">
        <v>508</v>
      </c>
      <c r="W959" s="17">
        <v>22</v>
      </c>
      <c r="X959" s="12" t="s">
        <v>392</v>
      </c>
      <c r="Y959" s="11" t="s">
        <v>6</v>
      </c>
      <c r="Z959" s="11">
        <v>1130030</v>
      </c>
      <c r="AA959" s="11">
        <v>17.3</v>
      </c>
      <c r="AB959" s="11" t="s">
        <v>777</v>
      </c>
      <c r="AC959" s="11">
        <v>11</v>
      </c>
      <c r="AD959" s="11">
        <v>17.399999999999999</v>
      </c>
      <c r="AE959" s="11"/>
      <c r="AF959" s="18"/>
    </row>
    <row r="960" spans="1:32" ht="34.5" customHeight="1" thickBot="1">
      <c r="A960">
        <v>946</v>
      </c>
      <c r="B960" s="6">
        <v>7</v>
      </c>
      <c r="C960" s="3">
        <v>6</v>
      </c>
      <c r="D960" s="8" t="s">
        <v>0</v>
      </c>
      <c r="E960" s="6">
        <v>9</v>
      </c>
      <c r="F960" s="8" t="s">
        <v>0</v>
      </c>
      <c r="G960" s="1">
        <v>5</v>
      </c>
      <c r="H960" s="6">
        <v>8</v>
      </c>
      <c r="I960" s="1">
        <v>5</v>
      </c>
      <c r="J960" s="6">
        <v>8</v>
      </c>
      <c r="T960" s="34" t="str">
        <f>IF(COUNTIF(B960:S960,"&gt;0")=18,SUM(B960:S960),"")</f>
        <v/>
      </c>
      <c r="U960" s="100">
        <v>40037</v>
      </c>
      <c r="V960" s="61" t="s">
        <v>508</v>
      </c>
      <c r="W960" s="19">
        <v>23</v>
      </c>
      <c r="X960" s="10" t="s">
        <v>579</v>
      </c>
      <c r="Y960" s="9" t="s">
        <v>6</v>
      </c>
      <c r="Z960" s="9">
        <v>1130491</v>
      </c>
      <c r="AA960" s="9">
        <v>50</v>
      </c>
      <c r="AB960" s="9" t="s">
        <v>777</v>
      </c>
      <c r="AC960" s="9">
        <v>11</v>
      </c>
      <c r="AD960" s="9">
        <v>50</v>
      </c>
      <c r="AE960" s="9"/>
      <c r="AF960" s="20"/>
    </row>
    <row r="961" spans="1:32" ht="34.5" customHeight="1" thickBot="1">
      <c r="A961">
        <v>947</v>
      </c>
      <c r="B961" s="2">
        <v>4</v>
      </c>
      <c r="C961" s="2">
        <v>4</v>
      </c>
      <c r="D961" s="8" t="s">
        <v>0</v>
      </c>
      <c r="E961" s="2">
        <v>6</v>
      </c>
      <c r="F961" s="4">
        <v>4</v>
      </c>
      <c r="G961" s="1">
        <v>5</v>
      </c>
      <c r="H961" s="2">
        <v>5</v>
      </c>
      <c r="I961" s="2">
        <v>4</v>
      </c>
      <c r="J961" s="5" t="s">
        <v>0</v>
      </c>
      <c r="T961" s="34" t="str">
        <f>IF(COUNTIF(B961:S961,"&gt;0")=18,SUM(B961:S961),"")</f>
        <v/>
      </c>
      <c r="U961" s="100">
        <v>40037</v>
      </c>
      <c r="V961" s="61" t="s">
        <v>508</v>
      </c>
      <c r="W961" s="26">
        <v>24</v>
      </c>
      <c r="X961" s="27" t="s">
        <v>233</v>
      </c>
      <c r="Y961" s="28" t="s">
        <v>14</v>
      </c>
      <c r="Z961" s="28">
        <v>350063</v>
      </c>
      <c r="AA961" s="28">
        <v>11.6</v>
      </c>
      <c r="AB961" s="28" t="s">
        <v>777</v>
      </c>
      <c r="AC961" s="28">
        <v>11</v>
      </c>
      <c r="AD961" s="28">
        <v>11.7</v>
      </c>
      <c r="AE961" s="28"/>
      <c r="AF961" s="31"/>
    </row>
    <row r="962" spans="1:32" ht="34.5" customHeight="1" thickBot="1">
      <c r="A962">
        <v>948</v>
      </c>
      <c r="B962" s="4">
        <v>3</v>
      </c>
      <c r="C962" s="2">
        <v>4</v>
      </c>
      <c r="D962" s="2">
        <v>5</v>
      </c>
      <c r="E962" s="7">
        <v>4</v>
      </c>
      <c r="F962" s="4">
        <v>4</v>
      </c>
      <c r="G962" s="4">
        <v>3</v>
      </c>
      <c r="H962" s="7">
        <v>3</v>
      </c>
      <c r="I962" s="2">
        <v>4</v>
      </c>
      <c r="J962" s="4">
        <v>4</v>
      </c>
      <c r="K962" s="4">
        <v>3</v>
      </c>
      <c r="L962" s="2">
        <v>4</v>
      </c>
      <c r="M962" s="2">
        <v>5</v>
      </c>
      <c r="N962" s="2">
        <v>6</v>
      </c>
      <c r="O962" s="4">
        <v>4</v>
      </c>
      <c r="P962" s="2">
        <v>4</v>
      </c>
      <c r="Q962" s="2">
        <v>5</v>
      </c>
      <c r="R962" s="4">
        <v>3</v>
      </c>
      <c r="S962" s="1">
        <v>6</v>
      </c>
      <c r="T962" s="34">
        <f>IF(COUNTIF(B962:S962,"&gt;0")=18,SUM(B962:S962),"")</f>
        <v>74</v>
      </c>
      <c r="U962" s="100">
        <v>40041</v>
      </c>
      <c r="V962" s="35" t="s">
        <v>1155</v>
      </c>
      <c r="W962" s="13">
        <v>1</v>
      </c>
      <c r="X962" s="14" t="s">
        <v>18</v>
      </c>
      <c r="Y962" s="15" t="s">
        <v>14</v>
      </c>
      <c r="Z962" s="15">
        <v>350462</v>
      </c>
      <c r="AA962" s="15">
        <v>11.9</v>
      </c>
      <c r="AB962" s="15" t="s">
        <v>1156</v>
      </c>
      <c r="AC962" s="15">
        <v>28</v>
      </c>
      <c r="AD962" s="15">
        <v>10.9</v>
      </c>
      <c r="AE962" s="15"/>
      <c r="AF962" s="16"/>
    </row>
    <row r="963" spans="1:32" ht="34.5" customHeight="1" thickBot="1">
      <c r="A963">
        <v>949</v>
      </c>
      <c r="B963" s="4">
        <v>3</v>
      </c>
      <c r="C963" s="2">
        <v>4</v>
      </c>
      <c r="D963" s="1">
        <v>6</v>
      </c>
      <c r="E963" s="4">
        <v>5</v>
      </c>
      <c r="F963" s="4">
        <v>4</v>
      </c>
      <c r="G963" s="2">
        <v>4</v>
      </c>
      <c r="H963" s="4">
        <v>4</v>
      </c>
      <c r="I963" s="2">
        <v>4</v>
      </c>
      <c r="J963" s="4">
        <v>4</v>
      </c>
      <c r="K963" s="4">
        <v>3</v>
      </c>
      <c r="L963" s="1">
        <v>5</v>
      </c>
      <c r="M963" s="3">
        <v>7</v>
      </c>
      <c r="N963" s="2">
        <v>6</v>
      </c>
      <c r="O963" s="4">
        <v>4</v>
      </c>
      <c r="P963" s="4">
        <v>3</v>
      </c>
      <c r="Q963" s="2">
        <v>5</v>
      </c>
      <c r="R963" s="4">
        <v>3</v>
      </c>
      <c r="S963" s="4">
        <v>4</v>
      </c>
      <c r="T963" s="34">
        <f>IF(COUNTIF(B963:S963,"&gt;0")=18,SUM(B963:S963),"")</f>
        <v>78</v>
      </c>
      <c r="U963" s="100">
        <v>40041</v>
      </c>
      <c r="V963" s="35" t="s">
        <v>1155</v>
      </c>
      <c r="W963" s="17">
        <v>2</v>
      </c>
      <c r="X963" s="12" t="s">
        <v>28</v>
      </c>
      <c r="Y963" s="11" t="s">
        <v>14</v>
      </c>
      <c r="Z963" s="11">
        <v>350233</v>
      </c>
      <c r="AA963" s="11">
        <v>12.8</v>
      </c>
      <c r="AB963" s="11" t="s">
        <v>1157</v>
      </c>
      <c r="AC963" s="11">
        <v>25</v>
      </c>
      <c r="AD963" s="11">
        <v>12.5</v>
      </c>
      <c r="AE963" s="11"/>
      <c r="AF963" s="18"/>
    </row>
    <row r="964" spans="1:32" ht="34.5" customHeight="1" thickBot="1">
      <c r="A964">
        <v>950</v>
      </c>
      <c r="B964" s="2">
        <v>4</v>
      </c>
      <c r="C964" s="2">
        <v>4</v>
      </c>
      <c r="D964" s="1">
        <v>6</v>
      </c>
      <c r="E964" s="4">
        <v>5</v>
      </c>
      <c r="F964" s="2">
        <v>5</v>
      </c>
      <c r="G964" s="2">
        <v>4</v>
      </c>
      <c r="H964" s="1">
        <v>6</v>
      </c>
      <c r="I964" s="1">
        <v>5</v>
      </c>
      <c r="J964" s="4">
        <v>4</v>
      </c>
      <c r="K964" s="4">
        <v>3</v>
      </c>
      <c r="L964" s="4">
        <v>3</v>
      </c>
      <c r="M964" s="2">
        <v>5</v>
      </c>
      <c r="N964" s="2">
        <v>6</v>
      </c>
      <c r="O964" s="3">
        <v>7</v>
      </c>
      <c r="P964" s="4">
        <v>3</v>
      </c>
      <c r="Q964" s="4">
        <v>4</v>
      </c>
      <c r="R964" s="4">
        <v>3</v>
      </c>
      <c r="S964" s="4">
        <v>4</v>
      </c>
      <c r="T964" s="34">
        <f>IF(COUNTIF(B964:S964,"&gt;0")=18,SUM(B964:S964),"")</f>
        <v>81</v>
      </c>
      <c r="U964" s="100">
        <v>40041</v>
      </c>
      <c r="V964" s="35" t="s">
        <v>1155</v>
      </c>
      <c r="W964" s="19">
        <v>3</v>
      </c>
      <c r="X964" s="10" t="s">
        <v>299</v>
      </c>
      <c r="Y964" s="9" t="s">
        <v>14</v>
      </c>
      <c r="Z964" s="9">
        <v>350092</v>
      </c>
      <c r="AA964" s="9">
        <v>10.6</v>
      </c>
      <c r="AB964" s="9" t="s">
        <v>882</v>
      </c>
      <c r="AC964" s="9">
        <v>22</v>
      </c>
      <c r="AD964" s="9">
        <v>10.7</v>
      </c>
      <c r="AE964" s="9"/>
      <c r="AF964" s="20"/>
    </row>
    <row r="965" spans="1:32" ht="34.5" customHeight="1" thickBot="1">
      <c r="A965">
        <v>951</v>
      </c>
      <c r="B965" s="2">
        <v>4</v>
      </c>
      <c r="C965" s="1">
        <v>5</v>
      </c>
      <c r="D965" s="1">
        <v>6</v>
      </c>
      <c r="E965" s="7">
        <v>4</v>
      </c>
      <c r="F965" s="4">
        <v>4</v>
      </c>
      <c r="G965" s="2">
        <v>4</v>
      </c>
      <c r="H965" s="2">
        <v>5</v>
      </c>
      <c r="I965" s="1">
        <v>5</v>
      </c>
      <c r="J965" s="7">
        <v>3</v>
      </c>
      <c r="K965" s="2">
        <v>4</v>
      </c>
      <c r="L965" s="2">
        <v>4</v>
      </c>
      <c r="M965" s="1">
        <v>6</v>
      </c>
      <c r="N965" s="2">
        <v>6</v>
      </c>
      <c r="O965" s="4">
        <v>4</v>
      </c>
      <c r="P965" s="2">
        <v>4</v>
      </c>
      <c r="Q965" s="4">
        <v>4</v>
      </c>
      <c r="R965" s="2">
        <v>4</v>
      </c>
      <c r="S965" s="4">
        <v>4</v>
      </c>
      <c r="T965" s="34">
        <f>IF(COUNTIF(B965:S965,"&gt;0")=18,SUM(B965:S965),"")</f>
        <v>80</v>
      </c>
      <c r="U965" s="100">
        <v>40041</v>
      </c>
      <c r="V965" s="35" t="s">
        <v>1155</v>
      </c>
      <c r="W965" s="17">
        <v>4</v>
      </c>
      <c r="X965" s="12" t="s">
        <v>24</v>
      </c>
      <c r="Y965" s="11" t="s">
        <v>14</v>
      </c>
      <c r="Z965" s="11">
        <v>350112</v>
      </c>
      <c r="AA965" s="11">
        <v>12.5</v>
      </c>
      <c r="AB965" s="11" t="s">
        <v>1158</v>
      </c>
      <c r="AC965" s="11">
        <v>22</v>
      </c>
      <c r="AD965" s="11">
        <v>12.5</v>
      </c>
      <c r="AE965" s="11"/>
      <c r="AF965" s="18"/>
    </row>
    <row r="966" spans="1:32" ht="34.5" customHeight="1" thickBot="1">
      <c r="A966">
        <v>952</v>
      </c>
      <c r="B966" s="1">
        <v>5</v>
      </c>
      <c r="C966" s="4">
        <v>3</v>
      </c>
      <c r="D966" s="1">
        <v>6</v>
      </c>
      <c r="E966" s="1">
        <v>7</v>
      </c>
      <c r="F966" s="4">
        <v>4</v>
      </c>
      <c r="G966" s="2">
        <v>4</v>
      </c>
      <c r="H966" s="4">
        <v>4</v>
      </c>
      <c r="I966" s="2">
        <v>4</v>
      </c>
      <c r="J966" s="4">
        <v>4</v>
      </c>
      <c r="K966" s="2">
        <v>4</v>
      </c>
      <c r="L966" s="2">
        <v>4</v>
      </c>
      <c r="M966" s="2">
        <v>5</v>
      </c>
      <c r="N966" s="1">
        <v>7</v>
      </c>
      <c r="O966" s="2">
        <v>5</v>
      </c>
      <c r="P966" s="2">
        <v>4</v>
      </c>
      <c r="Q966" s="2">
        <v>5</v>
      </c>
      <c r="R966" s="4">
        <v>3</v>
      </c>
      <c r="S966" s="7">
        <v>3</v>
      </c>
      <c r="T966" s="34">
        <f>IF(COUNTIF(B966:S966,"&gt;0")=18,SUM(B966:S966),"")</f>
        <v>81</v>
      </c>
      <c r="U966" s="100">
        <v>40041</v>
      </c>
      <c r="V966" s="35" t="s">
        <v>1155</v>
      </c>
      <c r="W966" s="19">
        <v>5</v>
      </c>
      <c r="X966" s="10" t="s">
        <v>295</v>
      </c>
      <c r="Y966" s="9" t="s">
        <v>14</v>
      </c>
      <c r="Z966" s="9">
        <v>350062</v>
      </c>
      <c r="AA966" s="9">
        <v>11.7</v>
      </c>
      <c r="AB966" s="9" t="s">
        <v>1159</v>
      </c>
      <c r="AC966" s="9">
        <v>21</v>
      </c>
      <c r="AD966" s="9">
        <v>11.7</v>
      </c>
      <c r="AE966" s="9"/>
      <c r="AF966" s="20"/>
    </row>
    <row r="967" spans="1:32" ht="34.5" customHeight="1" thickBot="1">
      <c r="A967">
        <v>953</v>
      </c>
      <c r="B967" s="2">
        <v>4</v>
      </c>
      <c r="C967" s="1">
        <v>5</v>
      </c>
      <c r="D967" s="1">
        <v>6</v>
      </c>
      <c r="E967" s="4">
        <v>5</v>
      </c>
      <c r="F967" s="2">
        <v>5</v>
      </c>
      <c r="G967" s="4">
        <v>3</v>
      </c>
      <c r="H967" s="4">
        <v>4</v>
      </c>
      <c r="I967" s="1">
        <v>5</v>
      </c>
      <c r="J967" s="2">
        <v>5</v>
      </c>
      <c r="K967" s="2">
        <v>4</v>
      </c>
      <c r="L967" s="3">
        <v>6</v>
      </c>
      <c r="M967" s="1">
        <v>6</v>
      </c>
      <c r="N967" s="4">
        <v>5</v>
      </c>
      <c r="O967" s="1">
        <v>6</v>
      </c>
      <c r="P967" s="2">
        <v>4</v>
      </c>
      <c r="Q967" s="4">
        <v>4</v>
      </c>
      <c r="R967" s="4">
        <v>3</v>
      </c>
      <c r="S967" s="4">
        <v>4</v>
      </c>
      <c r="T967" s="34">
        <f>IF(COUNTIF(B967:S967,"&gt;0")=18,SUM(B967:S967),"")</f>
        <v>84</v>
      </c>
      <c r="U967" s="100">
        <v>40041</v>
      </c>
      <c r="V967" s="35" t="s">
        <v>1155</v>
      </c>
      <c r="W967" s="17">
        <v>6</v>
      </c>
      <c r="X967" s="12" t="s">
        <v>20</v>
      </c>
      <c r="Y967" s="11" t="s">
        <v>14</v>
      </c>
      <c r="Z967" s="11">
        <v>350771</v>
      </c>
      <c r="AA967" s="11">
        <v>15.9</v>
      </c>
      <c r="AB967" s="11" t="s">
        <v>1160</v>
      </c>
      <c r="AC967" s="11">
        <v>19</v>
      </c>
      <c r="AD967" s="11">
        <v>15.9</v>
      </c>
      <c r="AE967" s="11"/>
      <c r="AF967" s="18"/>
    </row>
    <row r="968" spans="1:32" ht="34.5" customHeight="1" thickBot="1">
      <c r="A968">
        <v>954</v>
      </c>
      <c r="B968" s="1">
        <v>5</v>
      </c>
      <c r="C968" s="1">
        <v>5</v>
      </c>
      <c r="D968" s="2">
        <v>5</v>
      </c>
      <c r="E968" s="3">
        <v>8</v>
      </c>
      <c r="F968" s="2">
        <v>5</v>
      </c>
      <c r="G968" s="2">
        <v>4</v>
      </c>
      <c r="H968" s="4">
        <v>4</v>
      </c>
      <c r="I968" s="1">
        <v>5</v>
      </c>
      <c r="J968" s="2">
        <v>5</v>
      </c>
      <c r="K968" s="4">
        <v>3</v>
      </c>
      <c r="L968" s="1">
        <v>5</v>
      </c>
      <c r="M968" s="3">
        <v>7</v>
      </c>
      <c r="N968" s="4">
        <v>5</v>
      </c>
      <c r="O968" s="7">
        <v>3</v>
      </c>
      <c r="P968" s="2">
        <v>4</v>
      </c>
      <c r="Q968" s="2">
        <v>5</v>
      </c>
      <c r="R968" s="1">
        <v>5</v>
      </c>
      <c r="S968" s="7">
        <v>3</v>
      </c>
      <c r="T968" s="34">
        <f>IF(COUNTIF(B968:S968,"&gt;0")=18,SUM(B968:S968),"")</f>
        <v>86</v>
      </c>
      <c r="U968" s="100">
        <v>40041</v>
      </c>
      <c r="V968" s="35" t="s">
        <v>1155</v>
      </c>
      <c r="W968" s="19">
        <v>7</v>
      </c>
      <c r="X968" s="10" t="s">
        <v>44</v>
      </c>
      <c r="Y968" s="9" t="s">
        <v>14</v>
      </c>
      <c r="Z968" s="9">
        <v>350458</v>
      </c>
      <c r="AA968" s="9">
        <v>17.3</v>
      </c>
      <c r="AB968" s="9" t="s">
        <v>1161</v>
      </c>
      <c r="AC968" s="9">
        <v>18</v>
      </c>
      <c r="AD968" s="9">
        <v>17.3</v>
      </c>
      <c r="AE968" s="9"/>
      <c r="AF968" s="20"/>
    </row>
    <row r="969" spans="1:32" ht="34.5" customHeight="1" thickBot="1">
      <c r="A969">
        <v>955</v>
      </c>
      <c r="B969" s="2">
        <v>4</v>
      </c>
      <c r="C969" s="2">
        <v>4</v>
      </c>
      <c r="D969" s="1">
        <v>6</v>
      </c>
      <c r="E969" s="4">
        <v>5</v>
      </c>
      <c r="F969" s="6">
        <v>8</v>
      </c>
      <c r="G969" s="3">
        <v>6</v>
      </c>
      <c r="H969" s="2">
        <v>5</v>
      </c>
      <c r="I969" s="2">
        <v>4</v>
      </c>
      <c r="J969" s="4">
        <v>4</v>
      </c>
      <c r="K969" s="1">
        <v>5</v>
      </c>
      <c r="L969" s="2">
        <v>4</v>
      </c>
      <c r="M969" s="8" t="s">
        <v>0</v>
      </c>
      <c r="N969" s="3">
        <v>8</v>
      </c>
      <c r="O969" s="2">
        <v>5</v>
      </c>
      <c r="P969" s="2">
        <v>4</v>
      </c>
      <c r="Q969" s="2">
        <v>5</v>
      </c>
      <c r="R969" s="4">
        <v>3</v>
      </c>
      <c r="S969" s="4">
        <v>4</v>
      </c>
      <c r="T969" s="34" t="str">
        <f>IF(COUNTIF(B969:S969,"&gt;0")=18,SUM(B969:S969),"")</f>
        <v/>
      </c>
      <c r="U969" s="100">
        <v>40041</v>
      </c>
      <c r="V969" s="35" t="s">
        <v>1155</v>
      </c>
      <c r="W969" s="26">
        <v>8</v>
      </c>
      <c r="X969" s="27" t="s">
        <v>50</v>
      </c>
      <c r="Y969" s="28" t="s">
        <v>14</v>
      </c>
      <c r="Z969" s="28">
        <v>350042</v>
      </c>
      <c r="AA969" s="28">
        <v>10.7</v>
      </c>
      <c r="AB969" s="28" t="s">
        <v>797</v>
      </c>
      <c r="AC969" s="28">
        <v>16</v>
      </c>
      <c r="AD969" s="28">
        <v>10.8</v>
      </c>
      <c r="AE969" s="28"/>
      <c r="AF969" s="31"/>
    </row>
    <row r="970" spans="1:32" ht="34.5" customHeight="1" thickBot="1">
      <c r="A970">
        <v>956</v>
      </c>
      <c r="B970" s="2">
        <v>4</v>
      </c>
      <c r="C970" s="2">
        <v>4</v>
      </c>
      <c r="D970" s="8" t="s">
        <v>0</v>
      </c>
      <c r="E970" s="1">
        <v>7</v>
      </c>
      <c r="F970" s="2">
        <v>5</v>
      </c>
      <c r="G970" s="3">
        <v>6</v>
      </c>
      <c r="H970" s="2">
        <v>5</v>
      </c>
      <c r="I970" s="1">
        <v>5</v>
      </c>
      <c r="J970" s="2">
        <v>5</v>
      </c>
      <c r="K970" s="2">
        <v>4</v>
      </c>
      <c r="L970" s="1">
        <v>5</v>
      </c>
      <c r="M970" s="3">
        <v>7</v>
      </c>
      <c r="N970" s="1">
        <v>7</v>
      </c>
      <c r="O970" s="1">
        <v>6</v>
      </c>
      <c r="P970" s="2">
        <v>4</v>
      </c>
      <c r="Q970" s="2">
        <v>5</v>
      </c>
      <c r="R970" s="2">
        <v>4</v>
      </c>
      <c r="S970" s="4">
        <v>4</v>
      </c>
      <c r="T970" s="34" t="str">
        <f>IF(COUNTIF(B970:S970,"&gt;0")=18,SUM(B970:S970),"")</f>
        <v/>
      </c>
      <c r="U970" s="100">
        <v>40041</v>
      </c>
      <c r="V970" s="35" t="s">
        <v>1155</v>
      </c>
      <c r="W970" s="13">
        <v>1</v>
      </c>
      <c r="X970" s="14" t="s">
        <v>64</v>
      </c>
      <c r="Y970" s="15" t="s">
        <v>14</v>
      </c>
      <c r="Z970" s="15">
        <v>350436</v>
      </c>
      <c r="AA970" s="15">
        <v>31.9</v>
      </c>
      <c r="AB970" s="15" t="s">
        <v>84</v>
      </c>
      <c r="AC970" s="15">
        <v>38</v>
      </c>
      <c r="AD970" s="15">
        <v>30.9</v>
      </c>
      <c r="AE970" s="15"/>
      <c r="AF970" s="16"/>
    </row>
    <row r="971" spans="1:32" ht="34.5" customHeight="1" thickBot="1">
      <c r="A971">
        <v>957</v>
      </c>
      <c r="B971" s="1">
        <v>5</v>
      </c>
      <c r="C971" s="3">
        <v>6</v>
      </c>
      <c r="D971" s="8" t="s">
        <v>0</v>
      </c>
      <c r="E971" s="1">
        <v>7</v>
      </c>
      <c r="F971" s="1">
        <v>6</v>
      </c>
      <c r="G971" s="1">
        <v>5</v>
      </c>
      <c r="H971" s="1">
        <v>6</v>
      </c>
      <c r="I971" s="2">
        <v>4</v>
      </c>
      <c r="J971" s="2">
        <v>5</v>
      </c>
      <c r="K971" s="2">
        <v>4</v>
      </c>
      <c r="L971" s="2">
        <v>4</v>
      </c>
      <c r="M971" s="1">
        <v>6</v>
      </c>
      <c r="N971" s="2">
        <v>6</v>
      </c>
      <c r="O971" s="6">
        <v>9</v>
      </c>
      <c r="P971" s="2">
        <v>4</v>
      </c>
      <c r="Q971" s="1">
        <v>6</v>
      </c>
      <c r="R971" s="2">
        <v>4</v>
      </c>
      <c r="S971" s="2">
        <v>5</v>
      </c>
      <c r="T971" s="34" t="str">
        <f>IF(COUNTIF(B971:S971,"&gt;0")=18,SUM(B971:S971),"")</f>
        <v/>
      </c>
      <c r="U971" s="100">
        <v>40041</v>
      </c>
      <c r="V971" s="35" t="s">
        <v>1155</v>
      </c>
      <c r="W971" s="17">
        <v>2</v>
      </c>
      <c r="X971" s="12" t="s">
        <v>57</v>
      </c>
      <c r="Y971" s="11" t="s">
        <v>14</v>
      </c>
      <c r="Z971" s="11">
        <v>350461</v>
      </c>
      <c r="AA971" s="11">
        <v>32.1</v>
      </c>
      <c r="AB971" s="11" t="s">
        <v>86</v>
      </c>
      <c r="AC971" s="11">
        <v>37</v>
      </c>
      <c r="AD971" s="11">
        <v>31.6</v>
      </c>
      <c r="AE971" s="11"/>
      <c r="AF971" s="18"/>
    </row>
    <row r="972" spans="1:32" ht="34.5" customHeight="1" thickBot="1">
      <c r="A972">
        <v>958</v>
      </c>
      <c r="B972" s="4">
        <v>3</v>
      </c>
      <c r="C972" s="4">
        <v>3</v>
      </c>
      <c r="D972" s="1">
        <v>6</v>
      </c>
      <c r="E972" s="3">
        <v>8</v>
      </c>
      <c r="F972" s="2">
        <v>5</v>
      </c>
      <c r="G972" s="1">
        <v>5</v>
      </c>
      <c r="H972" s="1">
        <v>6</v>
      </c>
      <c r="I972" s="2">
        <v>4</v>
      </c>
      <c r="J972" s="3">
        <v>7</v>
      </c>
      <c r="K972" s="4">
        <v>3</v>
      </c>
      <c r="L972" s="4">
        <v>3</v>
      </c>
      <c r="M972" s="1">
        <v>6</v>
      </c>
      <c r="N972" s="2">
        <v>6</v>
      </c>
      <c r="O972" s="3">
        <v>7</v>
      </c>
      <c r="P972" s="2">
        <v>4</v>
      </c>
      <c r="Q972" s="1">
        <v>6</v>
      </c>
      <c r="R972" s="3">
        <v>6</v>
      </c>
      <c r="S972" s="4">
        <v>4</v>
      </c>
      <c r="T972" s="34">
        <f>IF(COUNTIF(B972:S972,"&gt;0")=18,SUM(B972:S972),"")</f>
        <v>92</v>
      </c>
      <c r="U972" s="100">
        <v>40041</v>
      </c>
      <c r="V972" s="35" t="s">
        <v>1155</v>
      </c>
      <c r="W972" s="19">
        <v>3</v>
      </c>
      <c r="X972" s="10" t="s">
        <v>39</v>
      </c>
      <c r="Y972" s="9" t="s">
        <v>14</v>
      </c>
      <c r="Z972" s="9">
        <v>350786</v>
      </c>
      <c r="AA972" s="9">
        <v>25.2</v>
      </c>
      <c r="AB972" s="9" t="s">
        <v>1162</v>
      </c>
      <c r="AC972" s="9">
        <v>37</v>
      </c>
      <c r="AD972" s="9">
        <v>24.8</v>
      </c>
      <c r="AE972" s="9"/>
      <c r="AF972" s="20"/>
    </row>
    <row r="973" spans="1:32" ht="34.5" customHeight="1" thickBot="1">
      <c r="A973">
        <v>959</v>
      </c>
      <c r="B973" s="4">
        <v>3</v>
      </c>
      <c r="C973" s="4">
        <v>3</v>
      </c>
      <c r="D973" s="1">
        <v>6</v>
      </c>
      <c r="E973" s="2">
        <v>6</v>
      </c>
      <c r="F973" s="3">
        <v>7</v>
      </c>
      <c r="G973" s="1">
        <v>5</v>
      </c>
      <c r="H973" s="4">
        <v>4</v>
      </c>
      <c r="I973" s="2">
        <v>4</v>
      </c>
      <c r="J973" s="2">
        <v>5</v>
      </c>
      <c r="K973" s="4">
        <v>3</v>
      </c>
      <c r="L973" s="1">
        <v>5</v>
      </c>
      <c r="M973" s="1">
        <v>6</v>
      </c>
      <c r="N973" s="2">
        <v>6</v>
      </c>
      <c r="O973" s="4">
        <v>4</v>
      </c>
      <c r="P973" s="2">
        <v>4</v>
      </c>
      <c r="Q973" s="4">
        <v>4</v>
      </c>
      <c r="R973" s="8" t="s">
        <v>0</v>
      </c>
      <c r="S973" s="5" t="s">
        <v>0</v>
      </c>
      <c r="T973" s="34" t="str">
        <f>IF(COUNTIF(B973:S973,"&gt;0")=18,SUM(B973:S973),"")</f>
        <v/>
      </c>
      <c r="U973" s="100">
        <v>40041</v>
      </c>
      <c r="V973" s="35" t="s">
        <v>1155</v>
      </c>
      <c r="W973" s="17">
        <v>4</v>
      </c>
      <c r="X973" s="12" t="s">
        <v>68</v>
      </c>
      <c r="Y973" s="11" t="s">
        <v>14</v>
      </c>
      <c r="Z973" s="11">
        <v>350600</v>
      </c>
      <c r="AA973" s="11">
        <v>21.3</v>
      </c>
      <c r="AB973" s="11" t="s">
        <v>86</v>
      </c>
      <c r="AC973" s="11">
        <v>37</v>
      </c>
      <c r="AD973" s="11">
        <v>20.9</v>
      </c>
      <c r="AE973" s="11"/>
      <c r="AF973" s="18"/>
    </row>
    <row r="974" spans="1:32" ht="34.5" customHeight="1" thickBot="1">
      <c r="A974">
        <v>960</v>
      </c>
      <c r="B974" s="2">
        <v>4</v>
      </c>
      <c r="C974" s="1">
        <v>5</v>
      </c>
      <c r="D974" s="2">
        <v>5</v>
      </c>
      <c r="E974" s="3">
        <v>8</v>
      </c>
      <c r="F974" s="2">
        <v>5</v>
      </c>
      <c r="G974" s="3">
        <v>6</v>
      </c>
      <c r="H974" s="6">
        <v>8</v>
      </c>
      <c r="I974" s="4">
        <v>3</v>
      </c>
      <c r="J974" s="2">
        <v>5</v>
      </c>
      <c r="K974" s="8" t="s">
        <v>0</v>
      </c>
      <c r="L974" s="4">
        <v>3</v>
      </c>
      <c r="M974" s="1">
        <v>6</v>
      </c>
      <c r="N974" s="7">
        <v>4</v>
      </c>
      <c r="O974" s="2">
        <v>5</v>
      </c>
      <c r="P974" s="2">
        <v>4</v>
      </c>
      <c r="Q974" s="4">
        <v>4</v>
      </c>
      <c r="R974" s="1">
        <v>5</v>
      </c>
      <c r="S974" s="2">
        <v>5</v>
      </c>
      <c r="T974" s="34" t="str">
        <f>IF(COUNTIF(B974:S974,"&gt;0")=18,SUM(B974:S974),"")</f>
        <v/>
      </c>
      <c r="U974" s="100">
        <v>40041</v>
      </c>
      <c r="V974" s="35" t="s">
        <v>1155</v>
      </c>
      <c r="W974" s="19">
        <v>5</v>
      </c>
      <c r="X974" s="10" t="s">
        <v>182</v>
      </c>
      <c r="Y974" s="9" t="s">
        <v>14</v>
      </c>
      <c r="Z974" s="9">
        <v>350770</v>
      </c>
      <c r="AA974" s="9">
        <v>21.4</v>
      </c>
      <c r="AB974" s="9" t="s">
        <v>215</v>
      </c>
      <c r="AC974" s="9">
        <v>35</v>
      </c>
      <c r="AD974" s="9">
        <v>21.4</v>
      </c>
      <c r="AE974" s="9"/>
      <c r="AF974" s="20"/>
    </row>
    <row r="975" spans="1:32" ht="34.5" customHeight="1" thickBot="1">
      <c r="A975">
        <v>961</v>
      </c>
      <c r="B975" s="1">
        <v>5</v>
      </c>
      <c r="C975" s="2">
        <v>4</v>
      </c>
      <c r="D975" s="3">
        <v>7</v>
      </c>
      <c r="E975" s="3">
        <v>8</v>
      </c>
      <c r="F975" s="3">
        <v>7</v>
      </c>
      <c r="G975" s="1">
        <v>5</v>
      </c>
      <c r="H975" s="1">
        <v>6</v>
      </c>
      <c r="I975" s="2">
        <v>4</v>
      </c>
      <c r="J975" s="1">
        <v>6</v>
      </c>
      <c r="K975" s="2">
        <v>4</v>
      </c>
      <c r="L975" s="2">
        <v>4</v>
      </c>
      <c r="M975" s="1">
        <v>6</v>
      </c>
      <c r="N975" s="7">
        <v>4</v>
      </c>
      <c r="O975" s="4">
        <v>4</v>
      </c>
      <c r="P975" s="2">
        <v>4</v>
      </c>
      <c r="Q975" s="2">
        <v>5</v>
      </c>
      <c r="R975" s="2">
        <v>4</v>
      </c>
      <c r="S975" s="4">
        <v>4</v>
      </c>
      <c r="T975" s="34">
        <f>IF(COUNTIF(B975:S975,"&gt;0")=18,SUM(B975:S975),"")</f>
        <v>91</v>
      </c>
      <c r="U975" s="100">
        <v>40041</v>
      </c>
      <c r="V975" s="35" t="s">
        <v>1155</v>
      </c>
      <c r="W975" s="17">
        <v>6</v>
      </c>
      <c r="X975" s="12" t="s">
        <v>119</v>
      </c>
      <c r="Y975" s="11" t="s">
        <v>14</v>
      </c>
      <c r="Z975" s="11">
        <v>350555</v>
      </c>
      <c r="AA975" s="11">
        <v>20.7</v>
      </c>
      <c r="AB975" s="11" t="s">
        <v>1163</v>
      </c>
      <c r="AC975" s="11">
        <v>33</v>
      </c>
      <c r="AD975" s="11">
        <v>20.7</v>
      </c>
      <c r="AE975" s="11"/>
      <c r="AF975" s="18"/>
    </row>
    <row r="976" spans="1:32" ht="34.5" customHeight="1" thickBot="1">
      <c r="A976">
        <v>962</v>
      </c>
      <c r="B976" s="1">
        <v>5</v>
      </c>
      <c r="C976" s="3">
        <v>6</v>
      </c>
      <c r="D976" s="1">
        <v>6</v>
      </c>
      <c r="E976" s="4">
        <v>5</v>
      </c>
      <c r="F976" s="1">
        <v>6</v>
      </c>
      <c r="G976" s="1">
        <v>5</v>
      </c>
      <c r="H976" s="4">
        <v>4</v>
      </c>
      <c r="I976" s="1">
        <v>5</v>
      </c>
      <c r="J976" s="2">
        <v>5</v>
      </c>
      <c r="K976" s="4">
        <v>3</v>
      </c>
      <c r="L976" s="1">
        <v>5</v>
      </c>
      <c r="M976" s="6">
        <v>8</v>
      </c>
      <c r="N976" s="2">
        <v>6</v>
      </c>
      <c r="O976" s="2">
        <v>5</v>
      </c>
      <c r="P976" s="4">
        <v>3</v>
      </c>
      <c r="Q976" s="4">
        <v>4</v>
      </c>
      <c r="R976" s="6">
        <v>7</v>
      </c>
      <c r="S976" s="2">
        <v>5</v>
      </c>
      <c r="T976" s="34">
        <f>IF(COUNTIF(B976:S976,"&gt;0")=18,SUM(B976:S976),"")</f>
        <v>93</v>
      </c>
      <c r="U976" s="100">
        <v>40041</v>
      </c>
      <c r="V976" s="35" t="s">
        <v>1155</v>
      </c>
      <c r="W976" s="19">
        <v>7</v>
      </c>
      <c r="X976" s="10" t="s">
        <v>48</v>
      </c>
      <c r="Y976" s="9" t="s">
        <v>14</v>
      </c>
      <c r="Z976" s="9">
        <v>350013</v>
      </c>
      <c r="AA976" s="9">
        <v>20.6</v>
      </c>
      <c r="AB976" s="9" t="s">
        <v>89</v>
      </c>
      <c r="AC976" s="9">
        <v>33</v>
      </c>
      <c r="AD976" s="9">
        <v>20.6</v>
      </c>
      <c r="AE976" s="9"/>
      <c r="AF976" s="20"/>
    </row>
    <row r="977" spans="1:32" ht="34.5" customHeight="1" thickBot="1">
      <c r="A977">
        <v>963</v>
      </c>
      <c r="B977" s="1">
        <v>5</v>
      </c>
      <c r="C977" s="1">
        <v>5</v>
      </c>
      <c r="D977" s="1">
        <v>6</v>
      </c>
      <c r="E977" s="4">
        <v>5</v>
      </c>
      <c r="F977" s="2">
        <v>5</v>
      </c>
      <c r="G977" s="2">
        <v>4</v>
      </c>
      <c r="H977" s="3">
        <v>7</v>
      </c>
      <c r="I977" s="4">
        <v>3</v>
      </c>
      <c r="J977" s="1">
        <v>6</v>
      </c>
      <c r="K977" s="2">
        <v>4</v>
      </c>
      <c r="L977" s="1">
        <v>5</v>
      </c>
      <c r="M977" s="6">
        <v>8</v>
      </c>
      <c r="N977" s="3">
        <v>8</v>
      </c>
      <c r="O977" s="2">
        <v>5</v>
      </c>
      <c r="P977" s="1">
        <v>5</v>
      </c>
      <c r="Q977" s="4">
        <v>4</v>
      </c>
      <c r="R977" s="4">
        <v>3</v>
      </c>
      <c r="S977" s="3">
        <v>7</v>
      </c>
      <c r="T977" s="34">
        <f>IF(COUNTIF(B977:S977,"&gt;0")=18,SUM(B977:S977),"")</f>
        <v>95</v>
      </c>
      <c r="U977" s="100">
        <v>40041</v>
      </c>
      <c r="V977" s="35" t="s">
        <v>1155</v>
      </c>
      <c r="W977" s="17">
        <v>8</v>
      </c>
      <c r="X977" s="12" t="s">
        <v>22</v>
      </c>
      <c r="Y977" s="11" t="s">
        <v>14</v>
      </c>
      <c r="Z977" s="11">
        <v>350779</v>
      </c>
      <c r="AA977" s="11">
        <v>20.7</v>
      </c>
      <c r="AB977" s="11" t="s">
        <v>1164</v>
      </c>
      <c r="AC977" s="11">
        <v>30</v>
      </c>
      <c r="AD977" s="11">
        <v>20.8</v>
      </c>
      <c r="AE977" s="11"/>
      <c r="AF977" s="18"/>
    </row>
    <row r="978" spans="1:32" ht="34.5" customHeight="1" thickBot="1">
      <c r="A978">
        <v>964</v>
      </c>
      <c r="B978" s="1">
        <v>5</v>
      </c>
      <c r="C978" s="2">
        <v>4</v>
      </c>
      <c r="D978" s="3">
        <v>7</v>
      </c>
      <c r="E978" s="2">
        <v>6</v>
      </c>
      <c r="F978" s="1">
        <v>6</v>
      </c>
      <c r="G978" s="2">
        <v>4</v>
      </c>
      <c r="H978" s="2">
        <v>5</v>
      </c>
      <c r="I978" s="2">
        <v>4</v>
      </c>
      <c r="J978" s="2">
        <v>5</v>
      </c>
      <c r="K978" s="2">
        <v>4</v>
      </c>
      <c r="L978" s="2">
        <v>4</v>
      </c>
      <c r="M978" s="6">
        <v>11</v>
      </c>
      <c r="N978" s="2">
        <v>6</v>
      </c>
      <c r="O978" s="3">
        <v>7</v>
      </c>
      <c r="P978" s="3">
        <v>6</v>
      </c>
      <c r="Q978" s="4">
        <v>4</v>
      </c>
      <c r="R978" s="3">
        <v>6</v>
      </c>
      <c r="S978" s="4">
        <v>4</v>
      </c>
      <c r="T978" s="34">
        <f>IF(COUNTIF(B978:S978,"&gt;0")=18,SUM(B978:S978),"")</f>
        <v>98</v>
      </c>
      <c r="U978" s="100">
        <v>40041</v>
      </c>
      <c r="V978" s="35" t="s">
        <v>1155</v>
      </c>
      <c r="W978" s="19">
        <v>9</v>
      </c>
      <c r="X978" s="10" t="s">
        <v>26</v>
      </c>
      <c r="Y978" s="9" t="s">
        <v>14</v>
      </c>
      <c r="Z978" s="9">
        <v>350494</v>
      </c>
      <c r="AA978" s="9">
        <v>20.8</v>
      </c>
      <c r="AB978" s="9" t="s">
        <v>47</v>
      </c>
      <c r="AC978" s="9">
        <v>30</v>
      </c>
      <c r="AD978" s="9">
        <v>20.9</v>
      </c>
      <c r="AE978" s="9"/>
      <c r="AF978" s="20"/>
    </row>
    <row r="979" spans="1:32" ht="34.5" customHeight="1" thickBot="1">
      <c r="A979">
        <v>965</v>
      </c>
      <c r="B979" s="3">
        <v>6</v>
      </c>
      <c r="C979" s="1">
        <v>5</v>
      </c>
      <c r="D979" s="6">
        <v>8</v>
      </c>
      <c r="E979" s="1">
        <v>7</v>
      </c>
      <c r="F979" s="1">
        <v>6</v>
      </c>
      <c r="G979" s="1">
        <v>5</v>
      </c>
      <c r="H979" s="2">
        <v>5</v>
      </c>
      <c r="I979" s="1">
        <v>5</v>
      </c>
      <c r="J979" s="4">
        <v>4</v>
      </c>
      <c r="K979" s="1">
        <v>5</v>
      </c>
      <c r="L979" s="1">
        <v>5</v>
      </c>
      <c r="M979" s="6">
        <v>9</v>
      </c>
      <c r="N979" s="1">
        <v>7</v>
      </c>
      <c r="O979" s="2">
        <v>5</v>
      </c>
      <c r="P979" s="6">
        <v>7</v>
      </c>
      <c r="Q979" s="6">
        <v>9</v>
      </c>
      <c r="R979" s="1">
        <v>5</v>
      </c>
      <c r="S979" s="1">
        <v>6</v>
      </c>
      <c r="T979" s="34">
        <f>IF(COUNTIF(B979:S979,"&gt;0")=18,SUM(B979:S979),"")</f>
        <v>109</v>
      </c>
      <c r="U979" s="100">
        <v>40041</v>
      </c>
      <c r="V979" s="35" t="s">
        <v>1155</v>
      </c>
      <c r="W979" s="17">
        <v>10</v>
      </c>
      <c r="X979" s="12" t="s">
        <v>137</v>
      </c>
      <c r="Y979" s="11" t="s">
        <v>14</v>
      </c>
      <c r="Z979" s="11">
        <v>350574</v>
      </c>
      <c r="AA979" s="11">
        <v>29</v>
      </c>
      <c r="AB979" s="11" t="s">
        <v>1165</v>
      </c>
      <c r="AC979" s="11">
        <v>27</v>
      </c>
      <c r="AD979" s="11">
        <v>29.2</v>
      </c>
      <c r="AE979" s="11"/>
      <c r="AF979" s="18"/>
    </row>
    <row r="980" spans="1:32" ht="34.5" customHeight="1" thickBot="1">
      <c r="A980">
        <v>966</v>
      </c>
      <c r="B980" s="6">
        <v>7</v>
      </c>
      <c r="C980" s="1">
        <v>5</v>
      </c>
      <c r="D980" s="1">
        <v>6</v>
      </c>
      <c r="E980" s="1">
        <v>7</v>
      </c>
      <c r="F980" s="3">
        <v>7</v>
      </c>
      <c r="G980" s="4">
        <v>3</v>
      </c>
      <c r="H980" s="1">
        <v>6</v>
      </c>
      <c r="I980" s="6">
        <v>7</v>
      </c>
      <c r="J980" s="2">
        <v>5</v>
      </c>
      <c r="K980" s="3">
        <v>6</v>
      </c>
      <c r="L980" s="3">
        <v>6</v>
      </c>
      <c r="M980" s="6">
        <v>9</v>
      </c>
      <c r="N980" s="3">
        <v>8</v>
      </c>
      <c r="O980" s="1">
        <v>6</v>
      </c>
      <c r="P980" s="2">
        <v>4</v>
      </c>
      <c r="Q980" s="2">
        <v>5</v>
      </c>
      <c r="R980" s="1">
        <v>5</v>
      </c>
      <c r="S980" s="1">
        <v>6</v>
      </c>
      <c r="T980" s="34">
        <f>IF(COUNTIF(B980:S980,"&gt;0")=18,SUM(B980:S980),"")</f>
        <v>108</v>
      </c>
      <c r="U980" s="100">
        <v>40041</v>
      </c>
      <c r="V980" s="35" t="s">
        <v>1155</v>
      </c>
      <c r="W980" s="19">
        <v>11</v>
      </c>
      <c r="X980" s="10" t="s">
        <v>804</v>
      </c>
      <c r="Y980" s="9" t="s">
        <v>211</v>
      </c>
      <c r="Z980" s="9">
        <v>1040217</v>
      </c>
      <c r="AA980" s="9">
        <v>28.3</v>
      </c>
      <c r="AB980" s="9" t="s">
        <v>1166</v>
      </c>
      <c r="AC980" s="9">
        <v>26</v>
      </c>
      <c r="AD980" s="9">
        <v>28.5</v>
      </c>
      <c r="AE980" s="9"/>
      <c r="AF980" s="20"/>
    </row>
    <row r="981" spans="1:32" ht="34.5" customHeight="1" thickBot="1">
      <c r="A981">
        <v>967</v>
      </c>
      <c r="B981" s="1">
        <v>5</v>
      </c>
      <c r="C981" s="1">
        <v>5</v>
      </c>
      <c r="D981" s="2">
        <v>5</v>
      </c>
      <c r="E981" s="7">
        <v>4</v>
      </c>
      <c r="F981" s="1">
        <v>6</v>
      </c>
      <c r="G981" s="1">
        <v>5</v>
      </c>
      <c r="H981" s="2">
        <v>5</v>
      </c>
      <c r="I981" s="1">
        <v>5</v>
      </c>
      <c r="J981" s="1">
        <v>6</v>
      </c>
      <c r="K981" s="1">
        <v>5</v>
      </c>
      <c r="L981" s="2">
        <v>4</v>
      </c>
      <c r="M981" s="8" t="s">
        <v>0</v>
      </c>
      <c r="N981" s="8" t="s">
        <v>0</v>
      </c>
      <c r="O981" s="8" t="s">
        <v>0</v>
      </c>
      <c r="P981" s="1">
        <v>5</v>
      </c>
      <c r="Q981" s="2">
        <v>5</v>
      </c>
      <c r="R981" s="3">
        <v>6</v>
      </c>
      <c r="S981" s="4">
        <v>4</v>
      </c>
      <c r="T981" s="34" t="str">
        <f>IF(COUNTIF(B981:S981,"&gt;0")=18,SUM(B981:S981),"")</f>
        <v/>
      </c>
      <c r="U981" s="100">
        <v>40041</v>
      </c>
      <c r="V981" s="35" t="s">
        <v>1155</v>
      </c>
      <c r="W981" s="17">
        <v>12</v>
      </c>
      <c r="X981" s="12" t="s">
        <v>13</v>
      </c>
      <c r="Y981" s="11" t="s">
        <v>14</v>
      </c>
      <c r="Z981" s="11">
        <v>350775</v>
      </c>
      <c r="AA981" s="11">
        <v>18.2</v>
      </c>
      <c r="AB981" s="11" t="s">
        <v>199</v>
      </c>
      <c r="AC981" s="11">
        <v>24</v>
      </c>
      <c r="AD981" s="11">
        <v>18.3</v>
      </c>
      <c r="AE981" s="11"/>
      <c r="AF981" s="18"/>
    </row>
    <row r="982" spans="1:32" ht="34.5" customHeight="1" thickBot="1">
      <c r="A982">
        <v>968</v>
      </c>
      <c r="B982" s="2">
        <v>4</v>
      </c>
      <c r="C982" s="3">
        <v>6</v>
      </c>
      <c r="D982" s="3">
        <v>7</v>
      </c>
      <c r="E982" s="1">
        <v>7</v>
      </c>
      <c r="F982" s="2">
        <v>5</v>
      </c>
      <c r="G982" s="1">
        <v>5</v>
      </c>
      <c r="H982" s="3">
        <v>7</v>
      </c>
      <c r="I982" s="1">
        <v>5</v>
      </c>
      <c r="J982" s="4">
        <v>4</v>
      </c>
      <c r="K982" s="3">
        <v>6</v>
      </c>
      <c r="L982" s="2">
        <v>4</v>
      </c>
      <c r="M982" s="2">
        <v>5</v>
      </c>
      <c r="N982" s="3">
        <v>8</v>
      </c>
      <c r="O982" s="2">
        <v>5</v>
      </c>
      <c r="P982" s="2">
        <v>4</v>
      </c>
      <c r="Q982" s="2">
        <v>5</v>
      </c>
      <c r="R982" s="8" t="s">
        <v>0</v>
      </c>
      <c r="S982" s="2">
        <v>5</v>
      </c>
      <c r="T982" s="34" t="str">
        <f>IF(COUNTIF(B982:S982,"&gt;0")=18,SUM(B982:S982),"")</f>
        <v/>
      </c>
      <c r="U982" s="100">
        <v>40041</v>
      </c>
      <c r="V982" s="35" t="s">
        <v>1155</v>
      </c>
      <c r="W982" s="62">
        <v>13</v>
      </c>
      <c r="X982" s="21" t="s">
        <v>369</v>
      </c>
      <c r="Y982" s="22" t="s">
        <v>14</v>
      </c>
      <c r="Z982" s="22">
        <v>350224</v>
      </c>
      <c r="AA982" s="22">
        <v>18.3</v>
      </c>
      <c r="AB982" s="22" t="s">
        <v>100</v>
      </c>
      <c r="AC982" s="22">
        <v>23</v>
      </c>
      <c r="AD982" s="22">
        <v>18.399999999999999</v>
      </c>
      <c r="AE982" s="22"/>
      <c r="AF982" s="23"/>
    </row>
    <row r="983" spans="1:32" ht="34.5" customHeight="1" thickBot="1">
      <c r="A983">
        <v>969</v>
      </c>
      <c r="B983" s="3">
        <v>6</v>
      </c>
      <c r="C983" s="6">
        <v>7</v>
      </c>
      <c r="D983" s="3">
        <v>7</v>
      </c>
      <c r="E983" s="3">
        <v>8</v>
      </c>
      <c r="F983" s="1">
        <v>6</v>
      </c>
      <c r="G983" s="1">
        <v>5</v>
      </c>
      <c r="H983" s="3">
        <v>7</v>
      </c>
      <c r="I983" s="1">
        <v>5</v>
      </c>
      <c r="J983" s="2">
        <v>5</v>
      </c>
      <c r="K983" s="2">
        <v>4</v>
      </c>
      <c r="L983" s="3">
        <v>6</v>
      </c>
      <c r="M983" s="1">
        <v>6</v>
      </c>
      <c r="N983" s="2">
        <v>6</v>
      </c>
      <c r="O983" s="3">
        <v>7</v>
      </c>
      <c r="P983" s="1">
        <v>5</v>
      </c>
      <c r="Q983" s="2">
        <v>5</v>
      </c>
      <c r="R983" s="3">
        <v>6</v>
      </c>
      <c r="S983" s="2">
        <v>5</v>
      </c>
      <c r="T983" s="34">
        <f>IF(COUNTIF(B983:S983,"&gt;0")=18,SUM(B983:S983),"")</f>
        <v>106</v>
      </c>
      <c r="U983" s="100">
        <v>40041</v>
      </c>
      <c r="V983" s="35" t="s">
        <v>1155</v>
      </c>
      <c r="W983" s="13">
        <v>1</v>
      </c>
      <c r="X983" s="14" t="s">
        <v>1167</v>
      </c>
      <c r="Y983" s="15" t="s">
        <v>6</v>
      </c>
      <c r="Z983" s="15">
        <v>1130962</v>
      </c>
      <c r="AA983" s="15">
        <v>40</v>
      </c>
      <c r="AB983" s="15" t="s">
        <v>1168</v>
      </c>
      <c r="AC983" s="15">
        <v>39</v>
      </c>
      <c r="AD983" s="15">
        <v>37</v>
      </c>
      <c r="AE983" s="15"/>
      <c r="AF983" s="16"/>
    </row>
    <row r="984" spans="1:32" ht="34.5" customHeight="1" thickBot="1">
      <c r="A984">
        <v>970</v>
      </c>
      <c r="B984" s="1">
        <v>5</v>
      </c>
      <c r="C984" s="40" t="s">
        <v>0</v>
      </c>
      <c r="D984" s="40" t="s">
        <v>0</v>
      </c>
      <c r="E984" s="6">
        <v>9</v>
      </c>
      <c r="F984" s="1">
        <v>6</v>
      </c>
      <c r="G984" s="6">
        <v>9</v>
      </c>
      <c r="H984" s="1">
        <v>6</v>
      </c>
      <c r="I984" s="1">
        <v>5</v>
      </c>
      <c r="J984" s="1">
        <v>6</v>
      </c>
      <c r="K984" s="2">
        <v>4</v>
      </c>
      <c r="L984" s="1">
        <v>5</v>
      </c>
      <c r="M984" s="3">
        <v>7</v>
      </c>
      <c r="N984" s="3">
        <v>8</v>
      </c>
      <c r="O984" s="1">
        <v>6</v>
      </c>
      <c r="P984" s="6">
        <v>7</v>
      </c>
      <c r="Q984" s="3">
        <v>7</v>
      </c>
      <c r="R984" s="1">
        <v>5</v>
      </c>
      <c r="S984" s="3">
        <v>7</v>
      </c>
      <c r="T984" s="34" t="str">
        <f>IF(COUNTIF(B984:S984,"&gt;0")=18,SUM(B984:S984),"")</f>
        <v/>
      </c>
      <c r="U984" s="100">
        <v>40041</v>
      </c>
      <c r="V984" s="35" t="s">
        <v>1155</v>
      </c>
      <c r="W984" s="17">
        <v>2</v>
      </c>
      <c r="X984" s="12" t="s">
        <v>262</v>
      </c>
      <c r="Y984" s="11" t="s">
        <v>14</v>
      </c>
      <c r="Z984" s="11">
        <v>350803</v>
      </c>
      <c r="AA984" s="11">
        <v>50</v>
      </c>
      <c r="AB984" s="11" t="s">
        <v>322</v>
      </c>
      <c r="AC984" s="11">
        <v>36</v>
      </c>
      <c r="AD984" s="11">
        <v>50</v>
      </c>
      <c r="AE984" s="11"/>
      <c r="AF984" s="18"/>
    </row>
    <row r="985" spans="1:32" ht="34.5" customHeight="1" thickBot="1">
      <c r="A985">
        <v>971</v>
      </c>
      <c r="B985" s="1">
        <v>5</v>
      </c>
      <c r="C985" s="6">
        <v>8</v>
      </c>
      <c r="D985" s="6">
        <v>9</v>
      </c>
      <c r="E985" s="8" t="s">
        <v>0</v>
      </c>
      <c r="F985" s="1">
        <v>6</v>
      </c>
      <c r="G985" s="8" t="s">
        <v>0</v>
      </c>
      <c r="H985" s="8" t="s">
        <v>0</v>
      </c>
      <c r="I985" s="3">
        <v>6</v>
      </c>
      <c r="J985" s="4">
        <v>4</v>
      </c>
      <c r="K985" s="2">
        <v>4</v>
      </c>
      <c r="L985" s="1">
        <v>5</v>
      </c>
      <c r="M985" s="1">
        <v>6</v>
      </c>
      <c r="N985" s="1">
        <v>7</v>
      </c>
      <c r="O985" s="2">
        <v>5</v>
      </c>
      <c r="P985" s="8" t="s">
        <v>0</v>
      </c>
      <c r="Q985" s="3">
        <v>7</v>
      </c>
      <c r="R985" s="1">
        <v>5</v>
      </c>
      <c r="S985" s="1">
        <v>6</v>
      </c>
      <c r="T985" s="34" t="str">
        <f>IF(COUNTIF(B985:S985,"&gt;0")=18,SUM(B985:S985),"")</f>
        <v/>
      </c>
      <c r="U985" s="100">
        <v>40041</v>
      </c>
      <c r="V985" s="35" t="s">
        <v>1155</v>
      </c>
      <c r="W985" s="19">
        <v>3</v>
      </c>
      <c r="X985" s="10" t="s">
        <v>746</v>
      </c>
      <c r="Y985" s="9" t="s">
        <v>14</v>
      </c>
      <c r="Z985" s="9">
        <v>350440</v>
      </c>
      <c r="AA985" s="9">
        <v>46</v>
      </c>
      <c r="AB985" s="9" t="s">
        <v>215</v>
      </c>
      <c r="AC985" s="9">
        <v>35</v>
      </c>
      <c r="AD985" s="9">
        <v>46</v>
      </c>
      <c r="AE985" s="9"/>
      <c r="AF985" s="20"/>
    </row>
    <row r="986" spans="1:32" ht="34.5" customHeight="1" thickBot="1">
      <c r="A986">
        <v>972</v>
      </c>
      <c r="B986" s="2">
        <v>4</v>
      </c>
      <c r="C986" s="3">
        <v>6</v>
      </c>
      <c r="D986" s="3">
        <v>7</v>
      </c>
      <c r="E986" s="1">
        <v>7</v>
      </c>
      <c r="F986" s="8" t="s">
        <v>0</v>
      </c>
      <c r="G986" s="1">
        <v>5</v>
      </c>
      <c r="H986" s="6">
        <v>8</v>
      </c>
      <c r="I986" s="6">
        <v>8</v>
      </c>
      <c r="J986" s="2">
        <v>5</v>
      </c>
      <c r="K986" s="8" t="s">
        <v>0</v>
      </c>
      <c r="L986" s="3">
        <v>6</v>
      </c>
      <c r="M986" s="1">
        <v>6</v>
      </c>
      <c r="N986" s="1">
        <v>7</v>
      </c>
      <c r="O986" s="3">
        <v>7</v>
      </c>
      <c r="P986" s="2">
        <v>4</v>
      </c>
      <c r="Q986" s="1">
        <v>6</v>
      </c>
      <c r="R986" s="1">
        <v>5</v>
      </c>
      <c r="S986" s="3">
        <v>7</v>
      </c>
      <c r="T986" s="34" t="str">
        <f>IF(COUNTIF(B986:S986,"&gt;0")=18,SUM(B986:S986),"")</f>
        <v/>
      </c>
      <c r="U986" s="100">
        <v>40041</v>
      </c>
      <c r="V986" s="35" t="s">
        <v>1155</v>
      </c>
      <c r="W986" s="17">
        <v>4</v>
      </c>
      <c r="X986" s="12" t="s">
        <v>267</v>
      </c>
      <c r="Y986" s="11" t="s">
        <v>14</v>
      </c>
      <c r="Z986" s="11">
        <v>350801</v>
      </c>
      <c r="AA986" s="11">
        <v>42</v>
      </c>
      <c r="AB986" s="11" t="s">
        <v>12</v>
      </c>
      <c r="AC986" s="11">
        <v>33</v>
      </c>
      <c r="AD986" s="11">
        <v>42</v>
      </c>
      <c r="AE986" s="11"/>
      <c r="AF986" s="18"/>
    </row>
    <row r="987" spans="1:32" ht="34.5" customHeight="1" thickBot="1">
      <c r="A987">
        <v>973</v>
      </c>
      <c r="B987" s="3">
        <v>6</v>
      </c>
      <c r="C987" s="1">
        <v>5</v>
      </c>
      <c r="D987" s="8" t="s">
        <v>0</v>
      </c>
      <c r="E987" s="1">
        <v>7</v>
      </c>
      <c r="F987" s="3">
        <v>7</v>
      </c>
      <c r="G987" s="3">
        <v>6</v>
      </c>
      <c r="H987" s="6">
        <v>9</v>
      </c>
      <c r="I987" s="6">
        <v>8</v>
      </c>
      <c r="J987" s="1">
        <v>6</v>
      </c>
      <c r="K987" s="2">
        <v>4</v>
      </c>
      <c r="L987" s="3">
        <v>6</v>
      </c>
      <c r="M987" s="8" t="s">
        <v>0</v>
      </c>
      <c r="N987" s="6">
        <v>9</v>
      </c>
      <c r="O987" s="3">
        <v>7</v>
      </c>
      <c r="P987" s="1">
        <v>5</v>
      </c>
      <c r="Q987" s="1">
        <v>6</v>
      </c>
      <c r="R987" s="8" t="s">
        <v>0</v>
      </c>
      <c r="S987" s="5" t="s">
        <v>0</v>
      </c>
      <c r="T987" s="34" t="str">
        <f>IF(COUNTIF(B987:S987,"&gt;0")=18,SUM(B987:S987),"")</f>
        <v/>
      </c>
      <c r="U987" s="100">
        <v>40041</v>
      </c>
      <c r="V987" s="35" t="s">
        <v>1155</v>
      </c>
      <c r="W987" s="19">
        <v>5</v>
      </c>
      <c r="X987" s="10" t="s">
        <v>1169</v>
      </c>
      <c r="Y987" s="9" t="s">
        <v>211</v>
      </c>
      <c r="Z987" s="9">
        <v>1040255</v>
      </c>
      <c r="AA987" s="9">
        <v>54</v>
      </c>
      <c r="AB987" s="9" t="s">
        <v>12</v>
      </c>
      <c r="AC987" s="9">
        <v>33</v>
      </c>
      <c r="AD987" s="9">
        <v>54</v>
      </c>
      <c r="AE987" s="9"/>
      <c r="AF987" s="20"/>
    </row>
    <row r="988" spans="1:32" ht="34.5" customHeight="1" thickBot="1">
      <c r="A988">
        <v>974</v>
      </c>
      <c r="B988" s="6">
        <v>8</v>
      </c>
      <c r="C988" s="1">
        <v>5</v>
      </c>
      <c r="D988" s="6">
        <v>8</v>
      </c>
      <c r="E988" s="8" t="s">
        <v>0</v>
      </c>
      <c r="F988" s="8" t="s">
        <v>0</v>
      </c>
      <c r="G988" s="3">
        <v>6</v>
      </c>
      <c r="H988" s="6">
        <v>8</v>
      </c>
      <c r="I988" s="3">
        <v>6</v>
      </c>
      <c r="J988" s="2">
        <v>5</v>
      </c>
      <c r="K988" s="1">
        <v>5</v>
      </c>
      <c r="L988" s="6">
        <v>7</v>
      </c>
      <c r="M988" s="6">
        <v>9</v>
      </c>
      <c r="N988" s="6">
        <v>9</v>
      </c>
      <c r="O988" s="1">
        <v>6</v>
      </c>
      <c r="P988" s="1">
        <v>5</v>
      </c>
      <c r="Q988" s="6">
        <v>8</v>
      </c>
      <c r="R988" s="1">
        <v>5</v>
      </c>
      <c r="S988" s="6">
        <v>8</v>
      </c>
      <c r="T988" s="34" t="str">
        <f>IF(COUNTIF(B988:S988,"&gt;0")=18,SUM(B988:S988),"")</f>
        <v/>
      </c>
      <c r="U988" s="100">
        <v>40041</v>
      </c>
      <c r="V988" s="35" t="s">
        <v>1155</v>
      </c>
      <c r="W988" s="17">
        <v>6</v>
      </c>
      <c r="X988" s="12" t="s">
        <v>158</v>
      </c>
      <c r="Y988" s="11" t="s">
        <v>14</v>
      </c>
      <c r="Z988" s="11">
        <v>350301</v>
      </c>
      <c r="AA988" s="11">
        <v>46</v>
      </c>
      <c r="AB988" s="11" t="s">
        <v>199</v>
      </c>
      <c r="AC988" s="11">
        <v>24</v>
      </c>
      <c r="AD988" s="11">
        <v>46</v>
      </c>
      <c r="AE988" s="11"/>
      <c r="AF988" s="18"/>
    </row>
    <row r="989" spans="1:32" ht="34.5" customHeight="1" thickBot="1">
      <c r="A989">
        <v>975</v>
      </c>
      <c r="B989" s="2">
        <v>4</v>
      </c>
      <c r="C989" s="2">
        <v>4</v>
      </c>
      <c r="D989" s="8" t="s">
        <v>0</v>
      </c>
      <c r="E989" s="3">
        <v>8</v>
      </c>
      <c r="F989" s="3">
        <v>7</v>
      </c>
      <c r="G989" s="1">
        <v>5</v>
      </c>
      <c r="H989" s="6">
        <v>8</v>
      </c>
      <c r="I989" s="6">
        <v>7</v>
      </c>
      <c r="J989" s="8" t="s">
        <v>0</v>
      </c>
      <c r="K989" s="2">
        <v>4</v>
      </c>
      <c r="L989" s="1">
        <v>5</v>
      </c>
      <c r="M989" s="6">
        <v>9</v>
      </c>
      <c r="N989" s="8" t="s">
        <v>0</v>
      </c>
      <c r="O989" s="6">
        <v>8</v>
      </c>
      <c r="P989" s="6">
        <v>7</v>
      </c>
      <c r="Q989" s="6">
        <v>8</v>
      </c>
      <c r="R989" s="6">
        <v>7</v>
      </c>
      <c r="S989" s="1">
        <v>6</v>
      </c>
      <c r="T989" s="34" t="str">
        <f>IF(COUNTIF(B989:S989,"&gt;0")=18,SUM(B989:S989),"")</f>
        <v/>
      </c>
      <c r="U989" s="100">
        <v>40041</v>
      </c>
      <c r="V989" s="35" t="s">
        <v>1155</v>
      </c>
      <c r="W989" s="62">
        <v>7</v>
      </c>
      <c r="X989" s="21" t="s">
        <v>1170</v>
      </c>
      <c r="Y989" s="22" t="s">
        <v>128</v>
      </c>
      <c r="Z989" s="22">
        <v>540672</v>
      </c>
      <c r="AA989" s="22">
        <v>40</v>
      </c>
      <c r="AB989" s="22" t="s">
        <v>102</v>
      </c>
      <c r="AC989" s="22">
        <v>22</v>
      </c>
      <c r="AD989" s="22">
        <v>40</v>
      </c>
      <c r="AE989" s="22"/>
      <c r="AF989" s="23"/>
    </row>
    <row r="990" spans="1:32" ht="34.5" customHeight="1" thickBot="1">
      <c r="A990">
        <v>976</v>
      </c>
      <c r="B990" s="6">
        <v>8</v>
      </c>
      <c r="C990" s="6">
        <v>7</v>
      </c>
      <c r="D990" s="6">
        <v>8</v>
      </c>
      <c r="E990" s="4">
        <v>5</v>
      </c>
      <c r="F990" s="3">
        <v>7</v>
      </c>
      <c r="G990" s="6">
        <v>7</v>
      </c>
      <c r="H990" s="1">
        <v>6</v>
      </c>
      <c r="I990" s="2">
        <v>4</v>
      </c>
      <c r="J990" s="2">
        <v>5</v>
      </c>
      <c r="T990" s="34" t="str">
        <f>IF(COUNTIF(B990:S990,"&gt;0")=18,SUM(B990:S990),"")</f>
        <v/>
      </c>
      <c r="U990" s="100">
        <v>40044</v>
      </c>
      <c r="V990" s="35" t="s">
        <v>508</v>
      </c>
      <c r="W990" s="13">
        <v>1</v>
      </c>
      <c r="X990" s="14" t="s">
        <v>1171</v>
      </c>
      <c r="Y990" s="15" t="s">
        <v>14</v>
      </c>
      <c r="Z990" s="15">
        <v>350751</v>
      </c>
      <c r="AA990" s="15">
        <v>54</v>
      </c>
      <c r="AB990" s="15" t="s">
        <v>256</v>
      </c>
      <c r="AC990" s="15">
        <v>23</v>
      </c>
      <c r="AD990" s="15">
        <v>49</v>
      </c>
      <c r="AE990" s="15"/>
      <c r="AF990" s="16"/>
    </row>
    <row r="991" spans="1:32" ht="34.5" customHeight="1" thickBot="1">
      <c r="A991">
        <v>977</v>
      </c>
      <c r="B991" s="4">
        <v>3</v>
      </c>
      <c r="C991" s="1">
        <v>5</v>
      </c>
      <c r="D991" s="2">
        <v>5</v>
      </c>
      <c r="E991" s="2">
        <v>6</v>
      </c>
      <c r="F991" s="2">
        <v>5</v>
      </c>
      <c r="G991" s="2">
        <v>4</v>
      </c>
      <c r="H991" s="7">
        <v>3</v>
      </c>
      <c r="I991" s="2">
        <v>4</v>
      </c>
      <c r="J991" s="4">
        <v>4</v>
      </c>
      <c r="T991" s="34" t="str">
        <f>IF(COUNTIF(B991:S991,"&gt;0")=18,SUM(B991:S991),"")</f>
        <v/>
      </c>
      <c r="U991" s="100">
        <v>40044</v>
      </c>
      <c r="V991" s="35" t="s">
        <v>508</v>
      </c>
      <c r="W991" s="17">
        <v>2</v>
      </c>
      <c r="X991" s="12" t="s">
        <v>26</v>
      </c>
      <c r="Y991" s="11" t="s">
        <v>14</v>
      </c>
      <c r="Z991" s="11">
        <v>350494</v>
      </c>
      <c r="AA991" s="11">
        <v>21</v>
      </c>
      <c r="AB991" s="11" t="s">
        <v>1172</v>
      </c>
      <c r="AC991" s="11">
        <v>23</v>
      </c>
      <c r="AD991" s="11">
        <v>19</v>
      </c>
      <c r="AE991" s="11"/>
      <c r="AF991" s="18"/>
    </row>
    <row r="992" spans="1:32" ht="34.5" customHeight="1" thickBot="1">
      <c r="A992">
        <v>978</v>
      </c>
      <c r="B992" s="2">
        <v>4</v>
      </c>
      <c r="C992" s="3">
        <v>6</v>
      </c>
      <c r="D992" s="6">
        <v>8</v>
      </c>
      <c r="E992" s="2">
        <v>6</v>
      </c>
      <c r="F992" s="8" t="s">
        <v>0</v>
      </c>
      <c r="G992" s="1">
        <v>5</v>
      </c>
      <c r="H992" s="1">
        <v>6</v>
      </c>
      <c r="I992" s="1">
        <v>5</v>
      </c>
      <c r="J992" s="3">
        <v>7</v>
      </c>
      <c r="T992" s="34" t="str">
        <f>IF(COUNTIF(B992:S992,"&gt;0")=18,SUM(B992:S992),"")</f>
        <v/>
      </c>
      <c r="U992" s="100">
        <v>40044</v>
      </c>
      <c r="V992" s="35" t="s">
        <v>508</v>
      </c>
      <c r="W992" s="19">
        <v>3</v>
      </c>
      <c r="X992" s="10" t="s">
        <v>1051</v>
      </c>
      <c r="Y992" s="9" t="s">
        <v>211</v>
      </c>
      <c r="Z992" s="9">
        <v>1040042</v>
      </c>
      <c r="AA992" s="9">
        <v>52</v>
      </c>
      <c r="AB992" s="9" t="s">
        <v>102</v>
      </c>
      <c r="AC992" s="9">
        <v>22</v>
      </c>
      <c r="AD992" s="9">
        <v>48</v>
      </c>
      <c r="AE992" s="9"/>
      <c r="AF992" s="20"/>
    </row>
    <row r="993" spans="1:32" ht="34.5" customHeight="1" thickBot="1">
      <c r="A993">
        <v>979</v>
      </c>
      <c r="B993" s="4">
        <v>3</v>
      </c>
      <c r="C993" s="1">
        <v>5</v>
      </c>
      <c r="D993" s="6">
        <v>11</v>
      </c>
      <c r="E993" s="6">
        <v>9</v>
      </c>
      <c r="F993" s="1">
        <v>6</v>
      </c>
      <c r="G993" s="1">
        <v>5</v>
      </c>
      <c r="H993" s="2">
        <v>5</v>
      </c>
      <c r="I993" s="1">
        <v>5</v>
      </c>
      <c r="J993" s="3">
        <v>7</v>
      </c>
      <c r="T993" s="34" t="str">
        <f>IF(COUNTIF(B993:S993,"&gt;0")=18,SUM(B993:S993),"")</f>
        <v/>
      </c>
      <c r="U993" s="100">
        <v>40044</v>
      </c>
      <c r="V993" s="35" t="s">
        <v>508</v>
      </c>
      <c r="W993" s="17">
        <v>4</v>
      </c>
      <c r="X993" s="12" t="s">
        <v>1173</v>
      </c>
      <c r="Y993" s="11" t="s">
        <v>128</v>
      </c>
      <c r="Z993" s="11">
        <v>540709</v>
      </c>
      <c r="AA993" s="11">
        <v>40</v>
      </c>
      <c r="AB993" s="11" t="s">
        <v>1174</v>
      </c>
      <c r="AC993" s="11">
        <v>19</v>
      </c>
      <c r="AD993" s="11">
        <v>39</v>
      </c>
      <c r="AE993" s="11"/>
      <c r="AF993" s="18"/>
    </row>
    <row r="994" spans="1:32" ht="34.5" customHeight="1" thickBot="1">
      <c r="A994">
        <v>980</v>
      </c>
      <c r="B994" s="2">
        <v>4</v>
      </c>
      <c r="C994" s="1">
        <v>5</v>
      </c>
      <c r="D994" s="3">
        <v>7</v>
      </c>
      <c r="E994" s="4">
        <v>5</v>
      </c>
      <c r="F994" s="4">
        <v>4</v>
      </c>
      <c r="G994" s="3">
        <v>6</v>
      </c>
      <c r="H994" s="2">
        <v>5</v>
      </c>
      <c r="I994" s="1">
        <v>5</v>
      </c>
      <c r="J994" s="4">
        <v>4</v>
      </c>
      <c r="T994" s="34" t="str">
        <f>IF(COUNTIF(B994:S994,"&gt;0")=18,SUM(B994:S994),"")</f>
        <v/>
      </c>
      <c r="U994" s="100">
        <v>40044</v>
      </c>
      <c r="V994" s="35" t="s">
        <v>508</v>
      </c>
      <c r="W994" s="19">
        <v>5</v>
      </c>
      <c r="X994" s="10" t="s">
        <v>1106</v>
      </c>
      <c r="Y994" s="9" t="s">
        <v>14</v>
      </c>
      <c r="Z994" s="9">
        <v>350316</v>
      </c>
      <c r="AA994" s="9">
        <v>22.9</v>
      </c>
      <c r="AB994" s="9" t="s">
        <v>1175</v>
      </c>
      <c r="AC994" s="9">
        <v>18</v>
      </c>
      <c r="AD994" s="9">
        <v>22.9</v>
      </c>
      <c r="AE994" s="9"/>
      <c r="AF994" s="20"/>
    </row>
    <row r="995" spans="1:32" ht="34.5" customHeight="1" thickBot="1">
      <c r="A995">
        <v>981</v>
      </c>
      <c r="B995" s="1">
        <v>5</v>
      </c>
      <c r="C995" s="6">
        <v>7</v>
      </c>
      <c r="D995" s="8" t="s">
        <v>0</v>
      </c>
      <c r="E995" s="1">
        <v>7</v>
      </c>
      <c r="F995" s="6">
        <v>8</v>
      </c>
      <c r="G995" s="6">
        <v>7</v>
      </c>
      <c r="H995" s="3">
        <v>7</v>
      </c>
      <c r="I995" s="1">
        <v>5</v>
      </c>
      <c r="J995" s="3">
        <v>7</v>
      </c>
      <c r="T995" s="34" t="str">
        <f>IF(COUNTIF(B995:S995,"&gt;0")=18,SUM(B995:S995),"")</f>
        <v/>
      </c>
      <c r="U995" s="100">
        <v>40044</v>
      </c>
      <c r="V995" s="35" t="s">
        <v>508</v>
      </c>
      <c r="W995" s="17">
        <v>6</v>
      </c>
      <c r="X995" s="12" t="s">
        <v>1176</v>
      </c>
      <c r="Y995" s="11" t="s">
        <v>14</v>
      </c>
      <c r="Z995" s="11">
        <v>350746</v>
      </c>
      <c r="AA995" s="11">
        <v>54</v>
      </c>
      <c r="AB995" s="11" t="s">
        <v>67</v>
      </c>
      <c r="AC995" s="11">
        <v>18</v>
      </c>
      <c r="AD995" s="11">
        <v>54</v>
      </c>
      <c r="AE995" s="11"/>
      <c r="AF995" s="18"/>
    </row>
    <row r="996" spans="1:32" ht="34.5" customHeight="1" thickBot="1">
      <c r="A996">
        <v>982</v>
      </c>
      <c r="B996" s="6">
        <v>7</v>
      </c>
      <c r="C996" s="4">
        <v>3</v>
      </c>
      <c r="D996" s="6">
        <v>10</v>
      </c>
      <c r="E996" s="3">
        <v>8</v>
      </c>
      <c r="F996" s="2">
        <v>5</v>
      </c>
      <c r="G996" s="6">
        <v>7</v>
      </c>
      <c r="H996" s="1">
        <v>6</v>
      </c>
      <c r="I996" s="6">
        <v>7</v>
      </c>
      <c r="J996" s="3">
        <v>7</v>
      </c>
      <c r="T996" s="34" t="str">
        <f>IF(COUNTIF(B996:S996,"&gt;0")=18,SUM(B996:S996),"")</f>
        <v/>
      </c>
      <c r="U996" s="100">
        <v>40044</v>
      </c>
      <c r="V996" s="35" t="s">
        <v>508</v>
      </c>
      <c r="W996" s="19">
        <v>7</v>
      </c>
      <c r="X996" s="10" t="s">
        <v>915</v>
      </c>
      <c r="Y996" s="9" t="s">
        <v>14</v>
      </c>
      <c r="Z996" s="9">
        <v>350604</v>
      </c>
      <c r="AA996" s="9">
        <v>51</v>
      </c>
      <c r="AB996" s="9" t="s">
        <v>1177</v>
      </c>
      <c r="AC996" s="9">
        <v>18</v>
      </c>
      <c r="AD996" s="9">
        <v>51</v>
      </c>
      <c r="AE996" s="9"/>
      <c r="AF996" s="20"/>
    </row>
    <row r="997" spans="1:32" ht="34.5" customHeight="1" thickBot="1">
      <c r="A997">
        <v>983</v>
      </c>
      <c r="B997" s="2">
        <v>4</v>
      </c>
      <c r="C997" s="2">
        <v>4</v>
      </c>
      <c r="D997" s="1">
        <v>6</v>
      </c>
      <c r="E997" s="4">
        <v>5</v>
      </c>
      <c r="F997" s="3">
        <v>7</v>
      </c>
      <c r="G997" s="1">
        <v>5</v>
      </c>
      <c r="H997" s="4">
        <v>4</v>
      </c>
      <c r="I997" s="1">
        <v>5</v>
      </c>
      <c r="J997" s="4">
        <v>4</v>
      </c>
      <c r="T997" s="34" t="str">
        <f>IF(COUNTIF(B997:S997,"&gt;0")=18,SUM(B997:S997),"")</f>
        <v/>
      </c>
      <c r="U997" s="100">
        <v>40044</v>
      </c>
      <c r="V997" s="35" t="s">
        <v>508</v>
      </c>
      <c r="W997" s="17">
        <v>8</v>
      </c>
      <c r="X997" s="12" t="s">
        <v>13</v>
      </c>
      <c r="Y997" s="11" t="s">
        <v>14</v>
      </c>
      <c r="Z997" s="11">
        <v>350775</v>
      </c>
      <c r="AA997" s="11">
        <v>18.3</v>
      </c>
      <c r="AB997" s="11" t="s">
        <v>1178</v>
      </c>
      <c r="AC997" s="11">
        <v>17</v>
      </c>
      <c r="AD997" s="11">
        <v>18.3</v>
      </c>
      <c r="AE997" s="11"/>
      <c r="AF997" s="18"/>
    </row>
    <row r="998" spans="1:32" ht="34.5" customHeight="1" thickBot="1">
      <c r="A998">
        <v>984</v>
      </c>
      <c r="B998" s="7">
        <v>2</v>
      </c>
      <c r="C998" s="2">
        <v>4</v>
      </c>
      <c r="D998" s="3">
        <v>7</v>
      </c>
      <c r="E998" s="1">
        <v>7</v>
      </c>
      <c r="F998" s="1">
        <v>6</v>
      </c>
      <c r="G998" s="2">
        <v>4</v>
      </c>
      <c r="H998" s="4">
        <v>4</v>
      </c>
      <c r="I998" s="4">
        <v>3</v>
      </c>
      <c r="J998" s="2">
        <v>5</v>
      </c>
      <c r="T998" s="34" t="str">
        <f>IF(COUNTIF(B998:S998,"&gt;0")=18,SUM(B998:S998),"")</f>
        <v/>
      </c>
      <c r="U998" s="100">
        <v>40044</v>
      </c>
      <c r="V998" s="35" t="s">
        <v>508</v>
      </c>
      <c r="W998" s="19">
        <v>9</v>
      </c>
      <c r="X998" s="10" t="s">
        <v>20</v>
      </c>
      <c r="Y998" s="9" t="s">
        <v>14</v>
      </c>
      <c r="Z998" s="9">
        <v>350771</v>
      </c>
      <c r="AA998" s="9">
        <v>15.9</v>
      </c>
      <c r="AB998" s="9" t="s">
        <v>817</v>
      </c>
      <c r="AC998" s="9">
        <v>17</v>
      </c>
      <c r="AD998" s="9">
        <v>15.9</v>
      </c>
      <c r="AE998" s="9"/>
      <c r="AF998" s="20"/>
    </row>
    <row r="999" spans="1:32" ht="34.5" customHeight="1" thickBot="1">
      <c r="A999">
        <v>985</v>
      </c>
      <c r="B999" s="2">
        <v>4</v>
      </c>
      <c r="C999" s="3">
        <v>6</v>
      </c>
      <c r="D999" s="3">
        <v>7</v>
      </c>
      <c r="E999" s="2">
        <v>6</v>
      </c>
      <c r="F999" s="2">
        <v>5</v>
      </c>
      <c r="G999" s="2">
        <v>4</v>
      </c>
      <c r="H999" s="1">
        <v>6</v>
      </c>
      <c r="I999" s="3">
        <v>6</v>
      </c>
      <c r="J999" s="7">
        <v>3</v>
      </c>
      <c r="T999" s="34" t="str">
        <f>IF(COUNTIF(B999:S999,"&gt;0")=18,SUM(B999:S999),"")</f>
        <v/>
      </c>
      <c r="U999" s="100">
        <v>40044</v>
      </c>
      <c r="V999" s="35" t="s">
        <v>508</v>
      </c>
      <c r="W999" s="17">
        <v>10</v>
      </c>
      <c r="X999" s="12" t="s">
        <v>85</v>
      </c>
      <c r="Y999" s="11" t="s">
        <v>14</v>
      </c>
      <c r="Z999" s="11">
        <v>350357</v>
      </c>
      <c r="AA999" s="11">
        <v>22.5</v>
      </c>
      <c r="AB999" s="11" t="s">
        <v>880</v>
      </c>
      <c r="AC999" s="11">
        <v>16</v>
      </c>
      <c r="AD999" s="11">
        <v>22.5</v>
      </c>
      <c r="AE999" s="11"/>
      <c r="AF999" s="18"/>
    </row>
    <row r="1000" spans="1:32" ht="34.5" customHeight="1" thickBot="1">
      <c r="A1000">
        <v>986</v>
      </c>
      <c r="B1000" s="1">
        <v>5</v>
      </c>
      <c r="C1000" s="3">
        <v>6</v>
      </c>
      <c r="D1000" s="6">
        <v>9</v>
      </c>
      <c r="E1000" s="6">
        <v>12</v>
      </c>
      <c r="F1000" s="6">
        <v>8</v>
      </c>
      <c r="G1000" s="2">
        <v>4</v>
      </c>
      <c r="H1000" s="3">
        <v>7</v>
      </c>
      <c r="I1000" s="3">
        <v>6</v>
      </c>
      <c r="J1000" s="3">
        <v>7</v>
      </c>
      <c r="T1000" s="34" t="str">
        <f>IF(COUNTIF(B1000:S1000,"&gt;0")=18,SUM(B1000:S1000),"")</f>
        <v/>
      </c>
      <c r="U1000" s="100">
        <v>40044</v>
      </c>
      <c r="V1000" s="35" t="s">
        <v>508</v>
      </c>
      <c r="W1000" s="19">
        <v>11</v>
      </c>
      <c r="X1000" s="10" t="s">
        <v>1179</v>
      </c>
      <c r="Y1000" s="9" t="s">
        <v>211</v>
      </c>
      <c r="Z1000" s="9">
        <v>1040401</v>
      </c>
      <c r="AA1000" s="9">
        <v>54</v>
      </c>
      <c r="AB1000" s="9" t="s">
        <v>1180</v>
      </c>
      <c r="AC1000" s="9">
        <v>16</v>
      </c>
      <c r="AD1000" s="9">
        <v>54</v>
      </c>
      <c r="AE1000" s="9"/>
      <c r="AF1000" s="20"/>
    </row>
    <row r="1001" spans="1:32" ht="34.5" customHeight="1" thickBot="1">
      <c r="A1001">
        <v>987</v>
      </c>
      <c r="B1001" s="1">
        <v>5</v>
      </c>
      <c r="C1001" s="1">
        <v>5</v>
      </c>
      <c r="D1001" s="6">
        <v>9</v>
      </c>
      <c r="E1001" s="2">
        <v>6</v>
      </c>
      <c r="F1001" s="1">
        <v>6</v>
      </c>
      <c r="G1001" s="3">
        <v>6</v>
      </c>
      <c r="H1001" s="4">
        <v>4</v>
      </c>
      <c r="I1001" s="2">
        <v>4</v>
      </c>
      <c r="J1001" s="6">
        <v>8</v>
      </c>
      <c r="T1001" s="34" t="str">
        <f>IF(COUNTIF(B1001:S1001,"&gt;0")=18,SUM(B1001:S1001),"")</f>
        <v/>
      </c>
      <c r="U1001" s="100">
        <v>40044</v>
      </c>
      <c r="V1001" s="35" t="s">
        <v>508</v>
      </c>
      <c r="W1001" s="17">
        <v>12</v>
      </c>
      <c r="X1001" s="12" t="s">
        <v>225</v>
      </c>
      <c r="Y1001" s="11" t="s">
        <v>211</v>
      </c>
      <c r="Z1001" s="11">
        <v>1040361</v>
      </c>
      <c r="AA1001" s="11">
        <v>28.8</v>
      </c>
      <c r="AB1001" s="11" t="s">
        <v>770</v>
      </c>
      <c r="AC1001" s="11">
        <v>15</v>
      </c>
      <c r="AD1001" s="11">
        <v>28.8</v>
      </c>
      <c r="AE1001" s="11"/>
      <c r="AF1001" s="18"/>
    </row>
    <row r="1002" spans="1:32" ht="34.5" customHeight="1" thickBot="1">
      <c r="A1002">
        <v>988</v>
      </c>
      <c r="B1002" s="3">
        <v>6</v>
      </c>
      <c r="C1002" s="1">
        <v>5</v>
      </c>
      <c r="D1002" s="6">
        <v>8</v>
      </c>
      <c r="E1002" s="4">
        <v>5</v>
      </c>
      <c r="F1002" s="4">
        <v>4</v>
      </c>
      <c r="G1002" s="2">
        <v>4</v>
      </c>
      <c r="H1002" s="4">
        <v>4</v>
      </c>
      <c r="I1002" s="1">
        <v>5</v>
      </c>
      <c r="J1002" s="4">
        <v>4</v>
      </c>
      <c r="T1002" s="34" t="str">
        <f>IF(COUNTIF(B1002:S1002,"&gt;0")=18,SUM(B1002:S1002),"")</f>
        <v/>
      </c>
      <c r="U1002" s="100">
        <v>40044</v>
      </c>
      <c r="V1002" s="35" t="s">
        <v>508</v>
      </c>
      <c r="W1002" s="19">
        <v>13</v>
      </c>
      <c r="X1002" s="10" t="s">
        <v>1181</v>
      </c>
      <c r="Y1002" s="9" t="s">
        <v>6</v>
      </c>
      <c r="Z1002" s="9">
        <v>1130306</v>
      </c>
      <c r="AA1002" s="9">
        <v>13.8</v>
      </c>
      <c r="AB1002" s="9" t="s">
        <v>1182</v>
      </c>
      <c r="AC1002" s="9">
        <v>14</v>
      </c>
      <c r="AD1002" s="9">
        <v>13.9</v>
      </c>
      <c r="AE1002" s="9"/>
      <c r="AF1002" s="20"/>
    </row>
    <row r="1003" spans="1:32" ht="34.5" customHeight="1" thickBot="1">
      <c r="A1003">
        <v>989</v>
      </c>
      <c r="B1003" s="1">
        <v>5</v>
      </c>
      <c r="C1003" s="3">
        <v>6</v>
      </c>
      <c r="D1003" s="8" t="s">
        <v>0</v>
      </c>
      <c r="E1003" s="1">
        <v>7</v>
      </c>
      <c r="F1003" s="4">
        <v>4</v>
      </c>
      <c r="G1003" s="1">
        <v>5</v>
      </c>
      <c r="H1003" s="1">
        <v>6</v>
      </c>
      <c r="I1003" s="2">
        <v>4</v>
      </c>
      <c r="J1003" s="2">
        <v>5</v>
      </c>
      <c r="T1003" s="34" t="str">
        <f>IF(COUNTIF(B1003:S1003,"&gt;0")=18,SUM(B1003:S1003),"")</f>
        <v/>
      </c>
      <c r="U1003" s="100">
        <v>40044</v>
      </c>
      <c r="V1003" s="35" t="s">
        <v>508</v>
      </c>
      <c r="W1003" s="17">
        <v>14</v>
      </c>
      <c r="X1003" s="12" t="s">
        <v>62</v>
      </c>
      <c r="Y1003" s="11" t="s">
        <v>14</v>
      </c>
      <c r="Z1003" s="11">
        <v>350639</v>
      </c>
      <c r="AA1003" s="11">
        <v>25.1</v>
      </c>
      <c r="AB1003" s="11" t="s">
        <v>107</v>
      </c>
      <c r="AC1003" s="11">
        <v>14</v>
      </c>
      <c r="AD1003" s="11">
        <v>25.2</v>
      </c>
      <c r="AE1003" s="11"/>
      <c r="AF1003" s="18"/>
    </row>
    <row r="1004" spans="1:32" ht="34.5" customHeight="1" thickBot="1">
      <c r="A1004">
        <v>990</v>
      </c>
      <c r="B1004" s="1">
        <v>5</v>
      </c>
      <c r="C1004" s="6">
        <v>9</v>
      </c>
      <c r="D1004" s="8" t="s">
        <v>0</v>
      </c>
      <c r="E1004" s="1">
        <v>7</v>
      </c>
      <c r="F1004" s="3">
        <v>7</v>
      </c>
      <c r="G1004" s="1">
        <v>5</v>
      </c>
      <c r="H1004" s="8" t="s">
        <v>0</v>
      </c>
      <c r="I1004" s="1">
        <v>5</v>
      </c>
      <c r="J1004" s="2">
        <v>5</v>
      </c>
      <c r="T1004" s="34" t="str">
        <f>IF(COUNTIF(B1004:S1004,"&gt;0")=18,SUM(B1004:S1004),"")</f>
        <v/>
      </c>
      <c r="U1004" s="100">
        <v>40044</v>
      </c>
      <c r="V1004" s="35" t="s">
        <v>508</v>
      </c>
      <c r="W1004" s="19">
        <v>15</v>
      </c>
      <c r="X1004" s="10" t="s">
        <v>148</v>
      </c>
      <c r="Y1004" s="9" t="s">
        <v>14</v>
      </c>
      <c r="Z1004" s="9">
        <v>350611</v>
      </c>
      <c r="AA1004" s="9">
        <v>35.700000000000003</v>
      </c>
      <c r="AB1004" s="9" t="s">
        <v>227</v>
      </c>
      <c r="AC1004" s="9">
        <v>13</v>
      </c>
      <c r="AD1004" s="9">
        <v>35.9</v>
      </c>
      <c r="AE1004" s="9"/>
      <c r="AF1004" s="20"/>
    </row>
    <row r="1005" spans="1:32" ht="34.5" customHeight="1" thickBot="1">
      <c r="A1005">
        <v>991</v>
      </c>
      <c r="B1005" s="3">
        <v>6</v>
      </c>
      <c r="C1005" s="6">
        <v>7</v>
      </c>
      <c r="D1005" s="6">
        <v>9</v>
      </c>
      <c r="E1005" s="6">
        <v>10</v>
      </c>
      <c r="F1005" s="1">
        <v>6</v>
      </c>
      <c r="G1005" s="2">
        <v>4</v>
      </c>
      <c r="H1005" s="3">
        <v>7</v>
      </c>
      <c r="I1005" s="3">
        <v>6</v>
      </c>
      <c r="J1005" s="1">
        <v>6</v>
      </c>
      <c r="T1005" s="34" t="str">
        <f>IF(COUNTIF(B1005:S1005,"&gt;0")=18,SUM(B1005:S1005),"")</f>
        <v/>
      </c>
      <c r="U1005" s="100">
        <v>40044</v>
      </c>
      <c r="V1005" s="35" t="s">
        <v>508</v>
      </c>
      <c r="W1005" s="17">
        <v>16</v>
      </c>
      <c r="X1005" s="12" t="s">
        <v>327</v>
      </c>
      <c r="Y1005" s="11" t="s">
        <v>14</v>
      </c>
      <c r="Z1005" s="11">
        <v>350315</v>
      </c>
      <c r="AA1005" s="11">
        <v>41</v>
      </c>
      <c r="AB1005" s="48">
        <v>22616</v>
      </c>
      <c r="AC1005" s="11">
        <v>12</v>
      </c>
      <c r="AD1005" s="11">
        <v>41</v>
      </c>
      <c r="AE1005" s="11"/>
      <c r="AF1005" s="18"/>
    </row>
    <row r="1006" spans="1:32" ht="34.5" customHeight="1" thickBot="1">
      <c r="A1006">
        <v>992</v>
      </c>
      <c r="B1006" s="2">
        <v>4</v>
      </c>
      <c r="C1006" s="1">
        <v>5</v>
      </c>
      <c r="D1006" s="8" t="s">
        <v>0</v>
      </c>
      <c r="E1006" s="1">
        <v>7</v>
      </c>
      <c r="F1006" s="2">
        <v>5</v>
      </c>
      <c r="G1006" s="2">
        <v>4</v>
      </c>
      <c r="H1006" s="4">
        <v>4</v>
      </c>
      <c r="I1006" s="2">
        <v>4</v>
      </c>
      <c r="J1006" s="2">
        <v>5</v>
      </c>
      <c r="T1006" s="34" t="str">
        <f>IF(COUNTIF(B1006:S1006,"&gt;0")=18,SUM(B1006:S1006),"")</f>
        <v/>
      </c>
      <c r="U1006" s="100">
        <v>40044</v>
      </c>
      <c r="V1006" s="35" t="s">
        <v>508</v>
      </c>
      <c r="W1006" s="19">
        <v>17</v>
      </c>
      <c r="X1006" s="10" t="s">
        <v>391</v>
      </c>
      <c r="Y1006" s="9" t="s">
        <v>14</v>
      </c>
      <c r="Z1006" s="9">
        <v>350284</v>
      </c>
      <c r="AA1006" s="9">
        <v>12.4</v>
      </c>
      <c r="AB1006" s="9" t="s">
        <v>343</v>
      </c>
      <c r="AC1006" s="9">
        <v>12</v>
      </c>
      <c r="AD1006" s="9">
        <v>12.5</v>
      </c>
      <c r="AE1006" s="9"/>
      <c r="AF1006" s="20"/>
    </row>
    <row r="1007" spans="1:32" ht="34.5" customHeight="1" thickBot="1">
      <c r="A1007">
        <v>993</v>
      </c>
      <c r="B1007" s="2">
        <v>4</v>
      </c>
      <c r="C1007" s="3">
        <v>6</v>
      </c>
      <c r="D1007" s="8" t="s">
        <v>0</v>
      </c>
      <c r="E1007" s="8" t="s">
        <v>0</v>
      </c>
      <c r="F1007" s="1">
        <v>6</v>
      </c>
      <c r="G1007" s="2">
        <v>4</v>
      </c>
      <c r="H1007" s="3">
        <v>7</v>
      </c>
      <c r="I1007" s="1">
        <v>5</v>
      </c>
      <c r="J1007" s="3">
        <v>7</v>
      </c>
      <c r="T1007" s="34" t="str">
        <f>IF(COUNTIF(B1007:S1007,"&gt;0")=18,SUM(B1007:S1007),"")</f>
        <v/>
      </c>
      <c r="U1007" s="100">
        <v>40044</v>
      </c>
      <c r="V1007" s="35" t="s">
        <v>508</v>
      </c>
      <c r="W1007" s="26">
        <v>18</v>
      </c>
      <c r="X1007" s="27" t="s">
        <v>1146</v>
      </c>
      <c r="Y1007" s="28" t="s">
        <v>14</v>
      </c>
      <c r="Z1007" s="28">
        <v>350125</v>
      </c>
      <c r="AA1007" s="28">
        <v>28.3</v>
      </c>
      <c r="AB1007" s="28" t="s">
        <v>378</v>
      </c>
      <c r="AC1007" s="28">
        <v>10</v>
      </c>
      <c r="AD1007" s="28">
        <v>28.5</v>
      </c>
      <c r="AE1007" s="28"/>
      <c r="AF1007" s="31"/>
    </row>
    <row r="1008" spans="1:32" ht="34.5" customHeight="1" thickBot="1">
      <c r="A1008">
        <v>994</v>
      </c>
      <c r="B1008" s="4">
        <v>3</v>
      </c>
      <c r="C1008" s="4">
        <v>3</v>
      </c>
      <c r="D1008" s="2">
        <v>5</v>
      </c>
      <c r="E1008" s="2">
        <v>6</v>
      </c>
      <c r="F1008" s="2">
        <v>5</v>
      </c>
      <c r="G1008" s="7">
        <v>2</v>
      </c>
      <c r="H1008" s="2">
        <v>5</v>
      </c>
      <c r="I1008" s="2">
        <v>4</v>
      </c>
      <c r="J1008" s="4">
        <v>4</v>
      </c>
      <c r="K1008" s="4">
        <v>3</v>
      </c>
      <c r="L1008" s="4">
        <v>3</v>
      </c>
      <c r="M1008" s="2">
        <v>5</v>
      </c>
      <c r="N1008" s="4">
        <v>5</v>
      </c>
      <c r="O1008" s="4">
        <v>4</v>
      </c>
      <c r="P1008" s="2">
        <v>4</v>
      </c>
      <c r="Q1008" s="2">
        <v>5</v>
      </c>
      <c r="R1008" s="2">
        <v>4</v>
      </c>
      <c r="S1008" s="7">
        <v>3</v>
      </c>
      <c r="T1008" s="34">
        <f>IF(COUNTIF(B1008:S1008,"&gt;0")=18,SUM(B1008:S1008),"")</f>
        <v>73</v>
      </c>
      <c r="U1008" s="100">
        <v>40047</v>
      </c>
      <c r="V1008" s="35" t="s">
        <v>1183</v>
      </c>
      <c r="W1008" s="13">
        <v>1</v>
      </c>
      <c r="X1008" s="14" t="s">
        <v>1184</v>
      </c>
      <c r="Y1008" s="15" t="s">
        <v>217</v>
      </c>
      <c r="Z1008" s="15">
        <v>1240161</v>
      </c>
      <c r="AA1008" s="15">
        <v>23.8</v>
      </c>
      <c r="AB1008" s="15" t="s">
        <v>1185</v>
      </c>
      <c r="AC1008" s="15">
        <v>51</v>
      </c>
      <c r="AD1008" s="15">
        <v>17.899999999999999</v>
      </c>
      <c r="AE1008" s="15"/>
      <c r="AF1008" s="16"/>
    </row>
    <row r="1009" spans="1:32" ht="34.5" customHeight="1" thickBot="1">
      <c r="A1009">
        <v>995</v>
      </c>
      <c r="B1009" s="2">
        <v>4</v>
      </c>
      <c r="C1009" s="4">
        <v>3</v>
      </c>
      <c r="D1009" s="1">
        <v>6</v>
      </c>
      <c r="E1009" s="2">
        <v>6</v>
      </c>
      <c r="F1009" s="7">
        <v>3</v>
      </c>
      <c r="G1009" s="2">
        <v>4</v>
      </c>
      <c r="H1009" s="4">
        <v>4</v>
      </c>
      <c r="I1009" s="4">
        <v>3</v>
      </c>
      <c r="J1009" s="4">
        <v>4</v>
      </c>
      <c r="K1009" s="4">
        <v>3</v>
      </c>
      <c r="L1009" s="4">
        <v>3</v>
      </c>
      <c r="M1009" s="2">
        <v>5</v>
      </c>
      <c r="N1009" s="2">
        <v>6</v>
      </c>
      <c r="O1009" s="4">
        <v>4</v>
      </c>
      <c r="P1009" s="2">
        <v>4</v>
      </c>
      <c r="Q1009" s="4">
        <v>4</v>
      </c>
      <c r="R1009" s="4">
        <v>3</v>
      </c>
      <c r="S1009" s="2">
        <v>5</v>
      </c>
      <c r="T1009" s="34">
        <f>IF(COUNTIF(B1009:S1009,"&gt;0")=18,SUM(B1009:S1009),"")</f>
        <v>74</v>
      </c>
      <c r="U1009" s="100">
        <v>40047</v>
      </c>
      <c r="V1009" s="35" t="s">
        <v>1183</v>
      </c>
      <c r="W1009" s="17">
        <v>2</v>
      </c>
      <c r="X1009" s="12" t="s">
        <v>24</v>
      </c>
      <c r="Y1009" s="11" t="s">
        <v>14</v>
      </c>
      <c r="Z1009" s="11">
        <v>350112</v>
      </c>
      <c r="AA1009" s="11">
        <v>12.5</v>
      </c>
      <c r="AB1009" s="11" t="s">
        <v>1186</v>
      </c>
      <c r="AC1009" s="11">
        <v>41</v>
      </c>
      <c r="AD1009" s="11">
        <v>11.1</v>
      </c>
      <c r="AE1009" s="11"/>
      <c r="AF1009" s="18"/>
    </row>
    <row r="1010" spans="1:32" ht="34.5" customHeight="1" thickBot="1">
      <c r="A1010">
        <v>996</v>
      </c>
      <c r="B1010" s="2">
        <v>4</v>
      </c>
      <c r="C1010" s="2">
        <v>4</v>
      </c>
      <c r="D1010" s="8" t="s">
        <v>0</v>
      </c>
      <c r="E1010" s="3">
        <v>8</v>
      </c>
      <c r="F1010" s="8" t="s">
        <v>0</v>
      </c>
      <c r="G1010" s="4">
        <v>3</v>
      </c>
      <c r="H1010" s="7">
        <v>3</v>
      </c>
      <c r="I1010" s="2">
        <v>4</v>
      </c>
      <c r="J1010" s="3">
        <v>7</v>
      </c>
      <c r="K1010" s="4">
        <v>3</v>
      </c>
      <c r="L1010" s="2">
        <v>4</v>
      </c>
      <c r="M1010" s="1">
        <v>6</v>
      </c>
      <c r="N1010" s="4">
        <v>5</v>
      </c>
      <c r="O1010" s="4">
        <v>4</v>
      </c>
      <c r="P1010" s="2">
        <v>4</v>
      </c>
      <c r="Q1010" s="2">
        <v>5</v>
      </c>
      <c r="R1010" s="6">
        <v>7</v>
      </c>
      <c r="S1010" s="4">
        <v>4</v>
      </c>
      <c r="T1010" s="34" t="str">
        <f>IF(COUNTIF(B1010:S1010,"&gt;0")=18,SUM(B1010:S1010),"")</f>
        <v/>
      </c>
      <c r="U1010" s="100">
        <v>40047</v>
      </c>
      <c r="V1010" s="35" t="s">
        <v>1183</v>
      </c>
      <c r="W1010" s="19">
        <v>3</v>
      </c>
      <c r="X1010" s="10" t="s">
        <v>50</v>
      </c>
      <c r="Y1010" s="9" t="s">
        <v>14</v>
      </c>
      <c r="Z1010" s="9">
        <v>350042</v>
      </c>
      <c r="AA1010" s="9">
        <v>10.8</v>
      </c>
      <c r="AB1010" s="9" t="s">
        <v>98</v>
      </c>
      <c r="AC1010" s="9">
        <v>26</v>
      </c>
      <c r="AD1010" s="9">
        <v>10.9</v>
      </c>
      <c r="AE1010" s="9"/>
      <c r="AF1010" s="20"/>
    </row>
    <row r="1011" spans="1:32" ht="34.5" customHeight="1" thickBot="1">
      <c r="A1011">
        <v>997</v>
      </c>
      <c r="B1011" s="7">
        <v>2</v>
      </c>
      <c r="C1011" s="3">
        <v>6</v>
      </c>
      <c r="D1011" s="1">
        <v>6</v>
      </c>
      <c r="E1011" s="2">
        <v>6</v>
      </c>
      <c r="F1011" s="1">
        <v>6</v>
      </c>
      <c r="G1011" s="1">
        <v>5</v>
      </c>
      <c r="H1011" s="2">
        <v>5</v>
      </c>
      <c r="I1011" s="1">
        <v>5</v>
      </c>
      <c r="J1011" s="2">
        <v>5</v>
      </c>
      <c r="K1011" s="2">
        <v>4</v>
      </c>
      <c r="L1011" s="2">
        <v>4</v>
      </c>
      <c r="M1011" s="8" t="s">
        <v>0</v>
      </c>
      <c r="N1011" s="1">
        <v>7</v>
      </c>
      <c r="O1011" s="1">
        <v>6</v>
      </c>
      <c r="P1011" s="7">
        <v>2</v>
      </c>
      <c r="Q1011" s="4">
        <v>4</v>
      </c>
      <c r="R1011" s="6">
        <v>7</v>
      </c>
      <c r="S1011" s="1">
        <v>6</v>
      </c>
      <c r="T1011" s="34" t="str">
        <f>IF(COUNTIF(B1011:S1011,"&gt;0")=18,SUM(B1011:S1011),"")</f>
        <v/>
      </c>
      <c r="U1011" s="100">
        <v>40047</v>
      </c>
      <c r="V1011" s="35" t="s">
        <v>1183</v>
      </c>
      <c r="W1011" s="26">
        <v>4</v>
      </c>
      <c r="X1011" s="27" t="s">
        <v>1187</v>
      </c>
      <c r="Y1011" s="28" t="s">
        <v>92</v>
      </c>
      <c r="Z1011" s="28">
        <v>610010</v>
      </c>
      <c r="AA1011" s="28">
        <v>16.899999999999999</v>
      </c>
      <c r="AB1011" s="28" t="s">
        <v>55</v>
      </c>
      <c r="AC1011" s="28">
        <v>28</v>
      </c>
      <c r="AD1011" s="28">
        <v>17</v>
      </c>
      <c r="AE1011" s="28"/>
      <c r="AF1011" s="31"/>
    </row>
    <row r="1012" spans="1:32" ht="34.5" customHeight="1" thickBot="1">
      <c r="A1012">
        <v>998</v>
      </c>
      <c r="B1012" s="1">
        <v>5</v>
      </c>
      <c r="C1012" s="1">
        <v>5</v>
      </c>
      <c r="D1012" s="6">
        <v>10</v>
      </c>
      <c r="E1012" s="3">
        <v>8</v>
      </c>
      <c r="F1012" s="2">
        <v>5</v>
      </c>
      <c r="G1012" s="3">
        <v>6</v>
      </c>
      <c r="H1012" s="2">
        <v>5</v>
      </c>
      <c r="I1012" s="1">
        <v>5</v>
      </c>
      <c r="J1012" s="2">
        <v>5</v>
      </c>
      <c r="K1012" s="1">
        <v>5</v>
      </c>
      <c r="L1012" s="1">
        <v>5</v>
      </c>
      <c r="M1012" s="6">
        <v>8</v>
      </c>
      <c r="N1012" s="4">
        <v>5</v>
      </c>
      <c r="O1012" s="4">
        <v>4</v>
      </c>
      <c r="P1012" s="2">
        <v>4</v>
      </c>
      <c r="Q1012" s="2">
        <v>5</v>
      </c>
      <c r="R1012" s="6">
        <v>7</v>
      </c>
      <c r="S1012" s="4">
        <v>4</v>
      </c>
      <c r="T1012" s="34">
        <f>IF(COUNTIF(B1012:S1012,"&gt;0")=18,SUM(B1012:S1012),"")</f>
        <v>101</v>
      </c>
      <c r="U1012" s="100">
        <v>40047</v>
      </c>
      <c r="V1012" s="35" t="s">
        <v>1183</v>
      </c>
      <c r="W1012" s="13">
        <v>1</v>
      </c>
      <c r="X1012" s="14" t="s">
        <v>1188</v>
      </c>
      <c r="Y1012" s="15" t="s">
        <v>6</v>
      </c>
      <c r="Z1012" s="15">
        <v>1130846</v>
      </c>
      <c r="AA1012" s="15">
        <v>49</v>
      </c>
      <c r="AB1012" s="15" t="s">
        <v>1189</v>
      </c>
      <c r="AC1012" s="15">
        <v>54</v>
      </c>
      <c r="AD1012" s="15">
        <v>33.5</v>
      </c>
      <c r="AE1012" s="15"/>
      <c r="AF1012" s="16"/>
    </row>
    <row r="1013" spans="1:32" ht="34.5" customHeight="1" thickBot="1">
      <c r="A1013">
        <v>999</v>
      </c>
      <c r="B1013" s="3">
        <v>6</v>
      </c>
      <c r="C1013" s="3">
        <v>6</v>
      </c>
      <c r="D1013" s="8" t="s">
        <v>0</v>
      </c>
      <c r="E1013" s="6">
        <v>10</v>
      </c>
      <c r="F1013" s="2">
        <v>5</v>
      </c>
      <c r="G1013" s="1">
        <v>5</v>
      </c>
      <c r="H1013" s="4">
        <v>4</v>
      </c>
      <c r="I1013" s="3">
        <v>6</v>
      </c>
      <c r="J1013" s="6">
        <v>9</v>
      </c>
      <c r="K1013" s="1">
        <v>5</v>
      </c>
      <c r="L1013" s="3">
        <v>6</v>
      </c>
      <c r="M1013" s="8" t="s">
        <v>0</v>
      </c>
      <c r="N1013" s="2">
        <v>6</v>
      </c>
      <c r="O1013" s="1">
        <v>6</v>
      </c>
      <c r="P1013" s="6">
        <v>8</v>
      </c>
      <c r="Q1013" s="1">
        <v>6</v>
      </c>
      <c r="R1013" s="2">
        <v>4</v>
      </c>
      <c r="S1013" s="1">
        <v>6</v>
      </c>
      <c r="T1013" s="34" t="str">
        <f>IF(COUNTIF(B1013:S1013,"&gt;0")=18,SUM(B1013:S1013),"")</f>
        <v/>
      </c>
      <c r="U1013" s="100">
        <v>40047</v>
      </c>
      <c r="V1013" s="35" t="s">
        <v>1183</v>
      </c>
      <c r="W1013" s="17">
        <v>2</v>
      </c>
      <c r="X1013" s="12" t="s">
        <v>847</v>
      </c>
      <c r="Y1013" s="11" t="s">
        <v>14</v>
      </c>
      <c r="Z1013" s="11">
        <v>350830</v>
      </c>
      <c r="AA1013" s="11">
        <v>47</v>
      </c>
      <c r="AB1013" s="11" t="s">
        <v>322</v>
      </c>
      <c r="AC1013" s="11">
        <v>36</v>
      </c>
      <c r="AD1013" s="11">
        <v>47</v>
      </c>
      <c r="AE1013" s="11"/>
      <c r="AF1013" s="18"/>
    </row>
    <row r="1014" spans="1:32" ht="34.5" customHeight="1" thickBot="1">
      <c r="A1014">
        <v>1000</v>
      </c>
      <c r="B1014" s="1">
        <v>5</v>
      </c>
      <c r="C1014" s="6">
        <v>7</v>
      </c>
      <c r="D1014" s="3">
        <v>7</v>
      </c>
      <c r="E1014" s="1">
        <v>7</v>
      </c>
      <c r="F1014" s="1">
        <v>6</v>
      </c>
      <c r="G1014" s="3">
        <v>6</v>
      </c>
      <c r="H1014" s="6">
        <v>9</v>
      </c>
      <c r="I1014" s="6">
        <v>8</v>
      </c>
      <c r="J1014" s="2">
        <v>5</v>
      </c>
      <c r="K1014" s="1">
        <v>5</v>
      </c>
      <c r="L1014" s="1">
        <v>5</v>
      </c>
      <c r="M1014" s="6">
        <v>9</v>
      </c>
      <c r="N1014" s="1">
        <v>7</v>
      </c>
      <c r="O1014" s="1">
        <v>6</v>
      </c>
      <c r="P1014" s="1">
        <v>5</v>
      </c>
      <c r="Q1014" s="2">
        <v>5</v>
      </c>
      <c r="R1014" s="1">
        <v>5</v>
      </c>
      <c r="S1014" s="2">
        <v>5</v>
      </c>
      <c r="T1014" s="34">
        <f>IF(COUNTIF(B1014:S1014,"&gt;0")=18,SUM(B1014:S1014),"")</f>
        <v>112</v>
      </c>
      <c r="U1014" s="100">
        <v>40047</v>
      </c>
      <c r="V1014" s="35" t="s">
        <v>1183</v>
      </c>
      <c r="W1014" s="19">
        <v>3</v>
      </c>
      <c r="X1014" s="10" t="s">
        <v>1190</v>
      </c>
      <c r="Y1014" s="9" t="s">
        <v>217</v>
      </c>
      <c r="Z1014" s="9">
        <v>1240118</v>
      </c>
      <c r="AA1014" s="9">
        <v>36</v>
      </c>
      <c r="AB1014" s="9" t="s">
        <v>1191</v>
      </c>
      <c r="AC1014" s="9">
        <v>32</v>
      </c>
      <c r="AD1014" s="9">
        <v>36</v>
      </c>
      <c r="AE1014" s="9"/>
      <c r="AF1014" s="20"/>
    </row>
    <row r="1015" spans="1:32" ht="34.5" customHeight="1" thickBot="1">
      <c r="A1015">
        <v>1001</v>
      </c>
      <c r="B1015" s="1">
        <v>5</v>
      </c>
      <c r="C1015" s="1">
        <v>5</v>
      </c>
      <c r="D1015" s="6">
        <v>8</v>
      </c>
      <c r="E1015" s="1">
        <v>7</v>
      </c>
      <c r="F1015" s="3">
        <v>7</v>
      </c>
      <c r="G1015" s="2">
        <v>4</v>
      </c>
      <c r="H1015" s="1">
        <v>6</v>
      </c>
      <c r="I1015" s="6">
        <v>7</v>
      </c>
      <c r="J1015" s="4">
        <v>4</v>
      </c>
      <c r="K1015" s="2">
        <v>4</v>
      </c>
      <c r="L1015" s="1">
        <v>5</v>
      </c>
      <c r="M1015" s="1">
        <v>6</v>
      </c>
      <c r="N1015" s="6">
        <v>9</v>
      </c>
      <c r="O1015" s="1">
        <v>6</v>
      </c>
      <c r="P1015" s="1">
        <v>5</v>
      </c>
      <c r="Q1015" s="2">
        <v>5</v>
      </c>
      <c r="R1015" s="2">
        <v>4</v>
      </c>
      <c r="S1015" s="3">
        <v>7</v>
      </c>
      <c r="T1015" s="34">
        <f>IF(COUNTIF(B1015:S1015,"&gt;0")=18,SUM(B1015:S1015),"")</f>
        <v>104</v>
      </c>
      <c r="U1015" s="100">
        <v>40047</v>
      </c>
      <c r="V1015" s="35" t="s">
        <v>1183</v>
      </c>
      <c r="W1015" s="17">
        <v>4</v>
      </c>
      <c r="X1015" s="12" t="s">
        <v>1192</v>
      </c>
      <c r="Y1015" s="11" t="s">
        <v>217</v>
      </c>
      <c r="Z1015" s="11">
        <v>1240162</v>
      </c>
      <c r="AA1015" s="11">
        <v>31.5</v>
      </c>
      <c r="AB1015" s="11" t="s">
        <v>1193</v>
      </c>
      <c r="AC1015" s="11">
        <v>31</v>
      </c>
      <c r="AD1015" s="11">
        <v>31.5</v>
      </c>
      <c r="AE1015" s="11"/>
      <c r="AF1015" s="18"/>
    </row>
    <row r="1016" spans="1:32" ht="34.5" customHeight="1" thickBot="1">
      <c r="A1016">
        <v>1002</v>
      </c>
      <c r="B1016" s="1">
        <v>5</v>
      </c>
      <c r="C1016" s="6">
        <v>8</v>
      </c>
      <c r="D1016" s="3">
        <v>7</v>
      </c>
      <c r="E1016" s="3">
        <v>8</v>
      </c>
      <c r="F1016" s="6">
        <v>8</v>
      </c>
      <c r="G1016" s="1">
        <v>5</v>
      </c>
      <c r="H1016" s="3">
        <v>7</v>
      </c>
      <c r="I1016" s="2">
        <v>4</v>
      </c>
      <c r="J1016" s="3">
        <v>7</v>
      </c>
      <c r="K1016" s="2">
        <v>4</v>
      </c>
      <c r="L1016" s="2">
        <v>4</v>
      </c>
      <c r="M1016" s="6">
        <v>9</v>
      </c>
      <c r="N1016" s="1">
        <v>7</v>
      </c>
      <c r="O1016" s="2">
        <v>5</v>
      </c>
      <c r="P1016" s="1">
        <v>5</v>
      </c>
      <c r="Q1016" s="2">
        <v>5</v>
      </c>
      <c r="R1016" s="3">
        <v>6</v>
      </c>
      <c r="S1016" s="2">
        <v>5</v>
      </c>
      <c r="T1016" s="34">
        <f>IF(COUNTIF(B1016:S1016,"&gt;0")=18,SUM(B1016:S1016),"")</f>
        <v>109</v>
      </c>
      <c r="U1016" s="100">
        <v>40047</v>
      </c>
      <c r="V1016" s="35" t="s">
        <v>1183</v>
      </c>
      <c r="W1016" s="19">
        <v>5</v>
      </c>
      <c r="X1016" s="10" t="s">
        <v>1194</v>
      </c>
      <c r="Y1016" s="9" t="s">
        <v>6</v>
      </c>
      <c r="Z1016" s="9">
        <v>1130509</v>
      </c>
      <c r="AA1016" s="9">
        <v>28.7</v>
      </c>
      <c r="AB1016" s="9" t="s">
        <v>1165</v>
      </c>
      <c r="AC1016" s="9">
        <v>27</v>
      </c>
      <c r="AD1016" s="9">
        <v>28.9</v>
      </c>
      <c r="AE1016" s="9"/>
      <c r="AF1016" s="20"/>
    </row>
    <row r="1017" spans="1:32" ht="34.5" customHeight="1" thickBot="1">
      <c r="A1017">
        <v>1003</v>
      </c>
      <c r="B1017" s="4">
        <v>3</v>
      </c>
      <c r="C1017" s="2">
        <v>4</v>
      </c>
      <c r="D1017" s="8" t="s">
        <v>0</v>
      </c>
      <c r="E1017" s="3">
        <v>8</v>
      </c>
      <c r="F1017" s="1">
        <v>6</v>
      </c>
      <c r="G1017" s="6">
        <v>7</v>
      </c>
      <c r="H1017" s="6">
        <v>8</v>
      </c>
      <c r="I1017" s="3">
        <v>6</v>
      </c>
      <c r="J1017" s="3">
        <v>7</v>
      </c>
      <c r="K1017" s="4">
        <v>3</v>
      </c>
      <c r="L1017" s="1">
        <v>5</v>
      </c>
      <c r="M1017" s="1">
        <v>6</v>
      </c>
      <c r="N1017" s="6">
        <v>9</v>
      </c>
      <c r="O1017" s="1">
        <v>6</v>
      </c>
      <c r="P1017" s="1">
        <v>5</v>
      </c>
      <c r="Q1017" s="1">
        <v>6</v>
      </c>
      <c r="R1017" s="3">
        <v>6</v>
      </c>
      <c r="S1017" s="2">
        <v>5</v>
      </c>
      <c r="T1017" s="34" t="str">
        <f>IF(COUNTIF(B1017:S1017,"&gt;0")=18,SUM(B1017:S1017),"")</f>
        <v/>
      </c>
      <c r="U1017" s="100">
        <v>40047</v>
      </c>
      <c r="V1017" s="35" t="s">
        <v>1183</v>
      </c>
      <c r="W1017" s="17">
        <v>6</v>
      </c>
      <c r="X1017" s="12" t="s">
        <v>1195</v>
      </c>
      <c r="Y1017" s="11" t="s">
        <v>6</v>
      </c>
      <c r="Z1017" s="11">
        <v>1130510</v>
      </c>
      <c r="AA1017" s="11">
        <v>29.2</v>
      </c>
      <c r="AB1017" s="11" t="s">
        <v>97</v>
      </c>
      <c r="AC1017" s="11">
        <v>27</v>
      </c>
      <c r="AD1017" s="11">
        <v>29.4</v>
      </c>
      <c r="AE1017" s="11"/>
      <c r="AF1017" s="18"/>
    </row>
    <row r="1018" spans="1:32" ht="34.5" customHeight="1" thickBot="1">
      <c r="A1018">
        <v>1004</v>
      </c>
      <c r="B1018" s="7">
        <v>2</v>
      </c>
      <c r="C1018" s="7">
        <v>2</v>
      </c>
      <c r="D1018" s="1">
        <v>6</v>
      </c>
      <c r="E1018" s="4">
        <v>5</v>
      </c>
      <c r="F1018" s="4">
        <v>4</v>
      </c>
      <c r="G1018" s="2">
        <v>4</v>
      </c>
      <c r="H1018" s="7">
        <v>3</v>
      </c>
      <c r="I1018" s="4">
        <v>3</v>
      </c>
      <c r="J1018" s="2">
        <v>5</v>
      </c>
      <c r="K1018" s="2">
        <v>4</v>
      </c>
      <c r="L1018" s="2">
        <v>4</v>
      </c>
      <c r="M1018" s="1">
        <v>6</v>
      </c>
      <c r="N1018" s="4">
        <v>5</v>
      </c>
      <c r="O1018" s="4">
        <v>4</v>
      </c>
      <c r="P1018" s="4">
        <v>3</v>
      </c>
      <c r="Q1018" s="4">
        <v>4</v>
      </c>
      <c r="R1018" s="2">
        <v>4</v>
      </c>
      <c r="S1018" s="4">
        <v>4</v>
      </c>
      <c r="T1018" s="34">
        <f>IF(COUNTIF(B1018:S1018,"&gt;0")=18,SUM(B1018:S1018),"")</f>
        <v>72</v>
      </c>
      <c r="U1018" s="100">
        <v>40048</v>
      </c>
      <c r="V1018" s="35" t="s">
        <v>1196</v>
      </c>
      <c r="W1018" s="13">
        <v>1</v>
      </c>
      <c r="X1018" s="14" t="s">
        <v>1197</v>
      </c>
      <c r="Y1018" s="15" t="s">
        <v>14</v>
      </c>
      <c r="Z1018" s="15">
        <v>350145</v>
      </c>
      <c r="AA1018" s="15">
        <v>9.1999999999999993</v>
      </c>
      <c r="AB1018" s="15" t="s">
        <v>1198</v>
      </c>
      <c r="AC1018" s="15">
        <v>30</v>
      </c>
      <c r="AD1018" s="15">
        <v>8.6</v>
      </c>
      <c r="AE1018" s="15"/>
      <c r="AF1018" s="16"/>
    </row>
    <row r="1019" spans="1:32" ht="34.5" customHeight="1" thickBot="1">
      <c r="A1019">
        <v>1005</v>
      </c>
      <c r="B1019" s="4">
        <v>3</v>
      </c>
      <c r="C1019" s="2">
        <v>4</v>
      </c>
      <c r="D1019" s="2">
        <v>5</v>
      </c>
      <c r="E1019" s="4">
        <v>5</v>
      </c>
      <c r="F1019" s="2">
        <v>5</v>
      </c>
      <c r="G1019" s="4">
        <v>3</v>
      </c>
      <c r="H1019" s="1">
        <v>6</v>
      </c>
      <c r="I1019" s="2">
        <v>4</v>
      </c>
      <c r="J1019" s="4">
        <v>4</v>
      </c>
      <c r="K1019" s="4">
        <v>3</v>
      </c>
      <c r="L1019" s="4">
        <v>3</v>
      </c>
      <c r="M1019" s="2">
        <v>5</v>
      </c>
      <c r="N1019" s="2">
        <v>6</v>
      </c>
      <c r="O1019" s="4">
        <v>4</v>
      </c>
      <c r="P1019" s="2">
        <v>4</v>
      </c>
      <c r="Q1019" s="7">
        <v>3</v>
      </c>
      <c r="R1019" s="2">
        <v>4</v>
      </c>
      <c r="S1019" s="4">
        <v>4</v>
      </c>
      <c r="T1019" s="34">
        <f>IF(COUNTIF(B1019:S1019,"&gt;0")=18,SUM(B1019:S1019),"")</f>
        <v>75</v>
      </c>
      <c r="U1019" s="100">
        <v>40048</v>
      </c>
      <c r="V1019" s="35" t="s">
        <v>1196</v>
      </c>
      <c r="W1019" s="17">
        <v>2</v>
      </c>
      <c r="X1019" s="12" t="s">
        <v>1199</v>
      </c>
      <c r="Y1019" s="11" t="s">
        <v>217</v>
      </c>
      <c r="Z1019" s="11">
        <v>1240099</v>
      </c>
      <c r="AA1019" s="11">
        <v>6</v>
      </c>
      <c r="AB1019" s="11" t="s">
        <v>1200</v>
      </c>
      <c r="AC1019" s="11">
        <v>27</v>
      </c>
      <c r="AD1019" s="11">
        <v>6.1</v>
      </c>
      <c r="AE1019" s="11"/>
      <c r="AF1019" s="18"/>
    </row>
    <row r="1020" spans="1:32" ht="34.5" customHeight="1" thickBot="1">
      <c r="A1020">
        <v>1006</v>
      </c>
      <c r="B1020" s="4">
        <v>3</v>
      </c>
      <c r="C1020" s="2">
        <v>4</v>
      </c>
      <c r="D1020" s="6">
        <v>9</v>
      </c>
      <c r="E1020" s="4">
        <v>5</v>
      </c>
      <c r="F1020" s="7">
        <v>3</v>
      </c>
      <c r="G1020" s="2">
        <v>4</v>
      </c>
      <c r="H1020" s="4">
        <v>4</v>
      </c>
      <c r="I1020" s="2">
        <v>4</v>
      </c>
      <c r="J1020" s="4">
        <v>4</v>
      </c>
      <c r="K1020" s="4">
        <v>3</v>
      </c>
      <c r="L1020" s="2">
        <v>4</v>
      </c>
      <c r="M1020" s="2">
        <v>5</v>
      </c>
      <c r="N1020" s="2">
        <v>6</v>
      </c>
      <c r="O1020" s="4">
        <v>4</v>
      </c>
      <c r="P1020" s="2">
        <v>4</v>
      </c>
      <c r="Q1020" s="4">
        <v>4</v>
      </c>
      <c r="R1020" s="2">
        <v>4</v>
      </c>
      <c r="S1020" s="4">
        <v>4</v>
      </c>
      <c r="T1020" s="34">
        <f>IF(COUNTIF(B1020:S1020,"&gt;0")=18,SUM(B1020:S1020),"")</f>
        <v>78</v>
      </c>
      <c r="U1020" s="100">
        <v>40048</v>
      </c>
      <c r="V1020" s="35" t="s">
        <v>1196</v>
      </c>
      <c r="W1020" s="19">
        <v>3</v>
      </c>
      <c r="X1020" s="10" t="s">
        <v>1201</v>
      </c>
      <c r="Y1020" s="9" t="s">
        <v>14</v>
      </c>
      <c r="Z1020" s="9">
        <v>350122</v>
      </c>
      <c r="AA1020" s="9">
        <v>10.4</v>
      </c>
      <c r="AB1020" s="9" t="s">
        <v>1202</v>
      </c>
      <c r="AC1020" s="9">
        <v>27</v>
      </c>
      <c r="AD1020" s="9">
        <v>10.199999999999999</v>
      </c>
      <c r="AE1020" s="9"/>
      <c r="AF1020" s="20"/>
    </row>
    <row r="1021" spans="1:32" ht="34.5" customHeight="1" thickBot="1">
      <c r="A1021">
        <v>1007</v>
      </c>
      <c r="B1021" s="1">
        <v>5</v>
      </c>
      <c r="C1021" s="4">
        <v>3</v>
      </c>
      <c r="D1021" s="1">
        <v>6</v>
      </c>
      <c r="E1021" s="2">
        <v>6</v>
      </c>
      <c r="F1021" s="4">
        <v>4</v>
      </c>
      <c r="G1021" s="4">
        <v>3</v>
      </c>
      <c r="H1021" s="4">
        <v>4</v>
      </c>
      <c r="I1021" s="2">
        <v>4</v>
      </c>
      <c r="J1021" s="7">
        <v>3</v>
      </c>
      <c r="K1021" s="2">
        <v>4</v>
      </c>
      <c r="L1021" s="4">
        <v>3</v>
      </c>
      <c r="M1021" s="8" t="s">
        <v>0</v>
      </c>
      <c r="N1021" s="1">
        <v>7</v>
      </c>
      <c r="O1021" s="4">
        <v>4</v>
      </c>
      <c r="P1021" s="1">
        <v>5</v>
      </c>
      <c r="Q1021" s="4">
        <v>4</v>
      </c>
      <c r="R1021" s="4">
        <v>3</v>
      </c>
      <c r="S1021" s="7">
        <v>3</v>
      </c>
      <c r="T1021" s="34" t="str">
        <f>IF(COUNTIF(B1021:S1021,"&gt;0")=18,SUM(B1021:S1021),"")</f>
        <v/>
      </c>
      <c r="U1021" s="100">
        <v>40048</v>
      </c>
      <c r="V1021" s="35" t="s">
        <v>1196</v>
      </c>
      <c r="W1021" s="17">
        <v>4</v>
      </c>
      <c r="X1021" s="12" t="s">
        <v>50</v>
      </c>
      <c r="Y1021" s="11" t="s">
        <v>14</v>
      </c>
      <c r="Z1021" s="11">
        <v>350042</v>
      </c>
      <c r="AA1021" s="11">
        <v>10.9</v>
      </c>
      <c r="AB1021" s="11" t="s">
        <v>1203</v>
      </c>
      <c r="AC1021" s="11">
        <v>25</v>
      </c>
      <c r="AD1021" s="11">
        <v>10.9</v>
      </c>
      <c r="AE1021" s="11"/>
      <c r="AF1021" s="18"/>
    </row>
    <row r="1022" spans="1:32" ht="34.5" customHeight="1" thickBot="1">
      <c r="A1022">
        <v>1008</v>
      </c>
      <c r="B1022" s="2">
        <v>4</v>
      </c>
      <c r="C1022" s="4">
        <v>3</v>
      </c>
      <c r="D1022" s="1">
        <v>6</v>
      </c>
      <c r="E1022" s="2">
        <v>6</v>
      </c>
      <c r="F1022" s="7">
        <v>3</v>
      </c>
      <c r="G1022" s="2">
        <v>4</v>
      </c>
      <c r="H1022" s="7">
        <v>3</v>
      </c>
      <c r="I1022" s="2">
        <v>4</v>
      </c>
      <c r="J1022" s="4">
        <v>4</v>
      </c>
      <c r="K1022" s="2">
        <v>4</v>
      </c>
      <c r="L1022" s="4">
        <v>3</v>
      </c>
      <c r="M1022" s="3">
        <v>7</v>
      </c>
      <c r="N1022" s="2">
        <v>6</v>
      </c>
      <c r="O1022" s="4">
        <v>4</v>
      </c>
      <c r="P1022" s="2">
        <v>4</v>
      </c>
      <c r="Q1022" s="2">
        <v>5</v>
      </c>
      <c r="R1022" s="2">
        <v>4</v>
      </c>
      <c r="S1022" s="4">
        <v>4</v>
      </c>
      <c r="T1022" s="34">
        <f>IF(COUNTIF(B1022:S1022,"&gt;0")=18,SUM(B1022:S1022),"")</f>
        <v>78</v>
      </c>
      <c r="U1022" s="100">
        <v>40048</v>
      </c>
      <c r="V1022" s="35" t="s">
        <v>1196</v>
      </c>
      <c r="W1022" s="19">
        <v>5</v>
      </c>
      <c r="X1022" s="10" t="s">
        <v>1204</v>
      </c>
      <c r="Y1022" s="9" t="s">
        <v>14</v>
      </c>
      <c r="Z1022" s="9">
        <v>350061</v>
      </c>
      <c r="AA1022" s="9">
        <v>8.1999999999999993</v>
      </c>
      <c r="AB1022" s="9" t="s">
        <v>434</v>
      </c>
      <c r="AC1022" s="9">
        <v>25</v>
      </c>
      <c r="AD1022" s="9">
        <v>8.3000000000000007</v>
      </c>
      <c r="AE1022" s="9"/>
      <c r="AF1022" s="20"/>
    </row>
    <row r="1023" spans="1:32" ht="34.5" customHeight="1" thickBot="1">
      <c r="A1023">
        <v>1009</v>
      </c>
      <c r="B1023" s="2">
        <v>4</v>
      </c>
      <c r="C1023" s="2">
        <v>4</v>
      </c>
      <c r="D1023" s="6">
        <v>8</v>
      </c>
      <c r="E1023" s="6">
        <v>9</v>
      </c>
      <c r="F1023" s="2">
        <v>5</v>
      </c>
      <c r="G1023" s="3">
        <v>6</v>
      </c>
      <c r="H1023" s="7">
        <v>3</v>
      </c>
      <c r="I1023" s="7">
        <v>2</v>
      </c>
      <c r="J1023" s="2">
        <v>5</v>
      </c>
      <c r="K1023" s="4">
        <v>3</v>
      </c>
      <c r="L1023" s="2">
        <v>4</v>
      </c>
      <c r="M1023" s="2">
        <v>5</v>
      </c>
      <c r="N1023" s="4">
        <v>5</v>
      </c>
      <c r="O1023" s="4">
        <v>4</v>
      </c>
      <c r="P1023" s="4">
        <v>3</v>
      </c>
      <c r="Q1023" s="4">
        <v>4</v>
      </c>
      <c r="R1023" s="2">
        <v>4</v>
      </c>
      <c r="S1023" s="3">
        <v>7</v>
      </c>
      <c r="T1023" s="34">
        <f>IF(COUNTIF(B1023:S1023,"&gt;0")=18,SUM(B1023:S1023),"")</f>
        <v>85</v>
      </c>
      <c r="U1023" s="100">
        <v>40048</v>
      </c>
      <c r="V1023" s="35" t="s">
        <v>1196</v>
      </c>
      <c r="W1023" s="17">
        <v>6</v>
      </c>
      <c r="X1023" s="12" t="s">
        <v>233</v>
      </c>
      <c r="Y1023" s="11" t="s">
        <v>14</v>
      </c>
      <c r="Z1023" s="11">
        <v>350063</v>
      </c>
      <c r="AA1023" s="11">
        <v>11.4</v>
      </c>
      <c r="AB1023" s="11" t="s">
        <v>1205</v>
      </c>
      <c r="AC1023" s="11">
        <v>23</v>
      </c>
      <c r="AD1023" s="11">
        <v>11.5</v>
      </c>
      <c r="AE1023" s="11"/>
      <c r="AF1023" s="18"/>
    </row>
    <row r="1024" spans="1:32" ht="34.5" customHeight="1" thickBot="1">
      <c r="A1024">
        <v>1010</v>
      </c>
      <c r="B1024" s="2">
        <v>4</v>
      </c>
      <c r="C1024" s="2">
        <v>4</v>
      </c>
      <c r="D1024" s="6">
        <v>8</v>
      </c>
      <c r="E1024" s="7">
        <v>4</v>
      </c>
      <c r="F1024" s="4">
        <v>4</v>
      </c>
      <c r="G1024" s="4">
        <v>3</v>
      </c>
      <c r="H1024" s="4">
        <v>4</v>
      </c>
      <c r="I1024" s="2">
        <v>4</v>
      </c>
      <c r="J1024" s="1">
        <v>6</v>
      </c>
      <c r="K1024" s="4">
        <v>3</v>
      </c>
      <c r="L1024" s="4">
        <v>3</v>
      </c>
      <c r="M1024" s="1">
        <v>6</v>
      </c>
      <c r="N1024" s="4">
        <v>5</v>
      </c>
      <c r="O1024" s="4">
        <v>4</v>
      </c>
      <c r="P1024" s="6">
        <v>8</v>
      </c>
      <c r="Q1024" s="4">
        <v>4</v>
      </c>
      <c r="R1024" s="3">
        <v>6</v>
      </c>
      <c r="S1024" s="1">
        <v>6</v>
      </c>
      <c r="T1024" s="34">
        <f>IF(COUNTIF(B1024:S1024,"&gt;0")=18,SUM(B1024:S1024),"")</f>
        <v>86</v>
      </c>
      <c r="U1024" s="100">
        <v>40048</v>
      </c>
      <c r="V1024" s="35" t="s">
        <v>1196</v>
      </c>
      <c r="W1024" s="19">
        <v>7</v>
      </c>
      <c r="X1024" s="10" t="s">
        <v>295</v>
      </c>
      <c r="Y1024" s="9" t="s">
        <v>14</v>
      </c>
      <c r="Z1024" s="9">
        <v>350062</v>
      </c>
      <c r="AA1024" s="9">
        <v>11.7</v>
      </c>
      <c r="AB1024" s="9" t="s">
        <v>1206</v>
      </c>
      <c r="AC1024" s="9">
        <v>22</v>
      </c>
      <c r="AD1024" s="9">
        <v>11.8</v>
      </c>
      <c r="AE1024" s="9"/>
      <c r="AF1024" s="20"/>
    </row>
    <row r="1025" spans="1:32" ht="34.5" customHeight="1" thickBot="1">
      <c r="A1025">
        <v>1011</v>
      </c>
      <c r="B1025" s="1">
        <v>5</v>
      </c>
      <c r="C1025" s="2">
        <v>4</v>
      </c>
      <c r="D1025" s="3">
        <v>7</v>
      </c>
      <c r="E1025" s="7">
        <v>4</v>
      </c>
      <c r="F1025" s="2">
        <v>5</v>
      </c>
      <c r="G1025" s="3">
        <v>6</v>
      </c>
      <c r="H1025" s="4">
        <v>4</v>
      </c>
      <c r="I1025" s="4">
        <v>3</v>
      </c>
      <c r="J1025" s="4">
        <v>4</v>
      </c>
      <c r="K1025" s="2">
        <v>4</v>
      </c>
      <c r="L1025" s="2">
        <v>4</v>
      </c>
      <c r="M1025" s="6">
        <v>9</v>
      </c>
      <c r="N1025" s="4">
        <v>5</v>
      </c>
      <c r="O1025" s="2">
        <v>5</v>
      </c>
      <c r="P1025" s="4">
        <v>3</v>
      </c>
      <c r="Q1025" s="4">
        <v>4</v>
      </c>
      <c r="R1025" s="2">
        <v>4</v>
      </c>
      <c r="S1025" s="3">
        <v>7</v>
      </c>
      <c r="T1025" s="34">
        <f>IF(COUNTIF(B1025:S1025,"&gt;0")=18,SUM(B1025:S1025),"")</f>
        <v>87</v>
      </c>
      <c r="U1025" s="100">
        <v>40048</v>
      </c>
      <c r="V1025" s="35" t="s">
        <v>1196</v>
      </c>
      <c r="W1025" s="17">
        <v>8</v>
      </c>
      <c r="X1025" s="12" t="s">
        <v>693</v>
      </c>
      <c r="Y1025" s="11" t="s">
        <v>53</v>
      </c>
      <c r="Z1025" s="11">
        <v>1210002</v>
      </c>
      <c r="AA1025" s="11">
        <v>12.9</v>
      </c>
      <c r="AB1025" s="11" t="s">
        <v>1207</v>
      </c>
      <c r="AC1025" s="11">
        <v>21</v>
      </c>
      <c r="AD1025" s="11">
        <v>13</v>
      </c>
      <c r="AE1025" s="11"/>
      <c r="AF1025" s="18"/>
    </row>
    <row r="1026" spans="1:32" ht="34.5" customHeight="1" thickBot="1">
      <c r="A1026">
        <v>1012</v>
      </c>
      <c r="B1026" s="2">
        <v>4</v>
      </c>
      <c r="C1026" s="2">
        <v>4</v>
      </c>
      <c r="D1026" s="2">
        <v>5</v>
      </c>
      <c r="E1026" s="2">
        <v>6</v>
      </c>
      <c r="F1026" s="1">
        <v>6</v>
      </c>
      <c r="G1026" s="2">
        <v>4</v>
      </c>
      <c r="H1026" s="4">
        <v>4</v>
      </c>
      <c r="I1026" s="2">
        <v>4</v>
      </c>
      <c r="J1026" s="7">
        <v>3</v>
      </c>
      <c r="K1026" s="4">
        <v>3</v>
      </c>
      <c r="L1026" s="2">
        <v>4</v>
      </c>
      <c r="M1026" s="1">
        <v>6</v>
      </c>
      <c r="N1026" s="4">
        <v>5</v>
      </c>
      <c r="O1026" s="2">
        <v>5</v>
      </c>
      <c r="P1026" s="2">
        <v>4</v>
      </c>
      <c r="Q1026" s="4">
        <v>4</v>
      </c>
      <c r="R1026" s="1">
        <v>5</v>
      </c>
      <c r="S1026" s="2">
        <v>5</v>
      </c>
      <c r="T1026" s="34">
        <f>IF(COUNTIF(B1026:S1026,"&gt;0")=18,SUM(B1026:S1026),"")</f>
        <v>81</v>
      </c>
      <c r="U1026" s="100">
        <v>40048</v>
      </c>
      <c r="V1026" s="35" t="s">
        <v>1196</v>
      </c>
      <c r="W1026" s="19">
        <v>9</v>
      </c>
      <c r="X1026" s="10" t="s">
        <v>18</v>
      </c>
      <c r="Y1026" s="9" t="s">
        <v>14</v>
      </c>
      <c r="Z1026" s="9">
        <v>350462</v>
      </c>
      <c r="AA1026" s="9">
        <v>10.9</v>
      </c>
      <c r="AB1026" s="9" t="s">
        <v>1208</v>
      </c>
      <c r="AC1026" s="9">
        <v>21</v>
      </c>
      <c r="AD1026" s="9">
        <v>11</v>
      </c>
      <c r="AE1026" s="9"/>
      <c r="AF1026" s="20"/>
    </row>
    <row r="1027" spans="1:32" ht="34.5" customHeight="1" thickBot="1">
      <c r="A1027">
        <v>1013</v>
      </c>
      <c r="B1027" s="2">
        <v>4</v>
      </c>
      <c r="C1027" s="2">
        <v>4</v>
      </c>
      <c r="D1027" s="2">
        <v>5</v>
      </c>
      <c r="E1027" s="2">
        <v>6</v>
      </c>
      <c r="F1027" s="3">
        <v>7</v>
      </c>
      <c r="G1027" s="1">
        <v>5</v>
      </c>
      <c r="H1027" s="4">
        <v>4</v>
      </c>
      <c r="I1027" s="1">
        <v>5</v>
      </c>
      <c r="J1027" s="2">
        <v>5</v>
      </c>
      <c r="K1027" s="4">
        <v>3</v>
      </c>
      <c r="L1027" s="4">
        <v>3</v>
      </c>
      <c r="M1027" s="1">
        <v>6</v>
      </c>
      <c r="N1027" s="2">
        <v>6</v>
      </c>
      <c r="O1027" s="4">
        <v>4</v>
      </c>
      <c r="P1027" s="2">
        <v>4</v>
      </c>
      <c r="Q1027" s="1">
        <v>6</v>
      </c>
      <c r="R1027" s="4">
        <v>3</v>
      </c>
      <c r="S1027" s="7">
        <v>3</v>
      </c>
      <c r="T1027" s="34">
        <f>IF(COUNTIF(B1027:S1027,"&gt;0")=18,SUM(B1027:S1027),"")</f>
        <v>83</v>
      </c>
      <c r="U1027" s="100">
        <v>40048</v>
      </c>
      <c r="V1027" s="35" t="s">
        <v>1196</v>
      </c>
      <c r="W1027" s="17">
        <v>10</v>
      </c>
      <c r="X1027" s="12" t="s">
        <v>545</v>
      </c>
      <c r="Y1027" s="11" t="s">
        <v>14</v>
      </c>
      <c r="Z1027" s="11">
        <v>350296</v>
      </c>
      <c r="AA1027" s="11">
        <v>11.7</v>
      </c>
      <c r="AB1027" s="11" t="s">
        <v>1209</v>
      </c>
      <c r="AC1027" s="11">
        <v>20</v>
      </c>
      <c r="AD1027" s="11">
        <v>11.8</v>
      </c>
      <c r="AE1027" s="11"/>
      <c r="AF1027" s="18"/>
    </row>
    <row r="1028" spans="1:32" ht="34.5" customHeight="1" thickBot="1">
      <c r="A1028">
        <v>1014</v>
      </c>
      <c r="B1028" s="4">
        <v>3</v>
      </c>
      <c r="C1028" s="4">
        <v>3</v>
      </c>
      <c r="D1028" s="1">
        <v>6</v>
      </c>
      <c r="E1028" s="1">
        <v>7</v>
      </c>
      <c r="F1028" s="4">
        <v>4</v>
      </c>
      <c r="G1028" s="3">
        <v>6</v>
      </c>
      <c r="H1028" s="4">
        <v>4</v>
      </c>
      <c r="I1028" s="2">
        <v>4</v>
      </c>
      <c r="J1028" s="4">
        <v>4</v>
      </c>
      <c r="K1028" s="1">
        <v>5</v>
      </c>
      <c r="L1028" s="2">
        <v>4</v>
      </c>
      <c r="M1028" s="2">
        <v>5</v>
      </c>
      <c r="N1028" s="2">
        <v>6</v>
      </c>
      <c r="O1028" s="2">
        <v>5</v>
      </c>
      <c r="P1028" s="2">
        <v>4</v>
      </c>
      <c r="Q1028" s="1">
        <v>6</v>
      </c>
      <c r="R1028" s="4">
        <v>3</v>
      </c>
      <c r="S1028" s="4">
        <v>4</v>
      </c>
      <c r="T1028" s="34">
        <f>IF(COUNTIF(B1028:S1028,"&gt;0")=18,SUM(B1028:S1028),"")</f>
        <v>83</v>
      </c>
      <c r="U1028" s="100">
        <v>40048</v>
      </c>
      <c r="V1028" s="35" t="s">
        <v>1196</v>
      </c>
      <c r="W1028" s="19">
        <v>11</v>
      </c>
      <c r="X1028" s="10" t="s">
        <v>20</v>
      </c>
      <c r="Y1028" s="9" t="s">
        <v>14</v>
      </c>
      <c r="Z1028" s="9">
        <v>350771</v>
      </c>
      <c r="AA1028" s="9">
        <v>15.9</v>
      </c>
      <c r="AB1028" s="9" t="s">
        <v>1210</v>
      </c>
      <c r="AC1028" s="9">
        <v>20</v>
      </c>
      <c r="AD1028" s="9">
        <v>15.9</v>
      </c>
      <c r="AE1028" s="9"/>
      <c r="AF1028" s="20"/>
    </row>
    <row r="1029" spans="1:32" ht="34.5" customHeight="1" thickBot="1">
      <c r="A1029">
        <v>1015</v>
      </c>
      <c r="B1029" s="7">
        <v>2</v>
      </c>
      <c r="C1029" s="2">
        <v>4</v>
      </c>
      <c r="D1029" s="1">
        <v>6</v>
      </c>
      <c r="E1029" s="2">
        <v>6</v>
      </c>
      <c r="F1029" s="7">
        <v>3</v>
      </c>
      <c r="G1029" s="2">
        <v>4</v>
      </c>
      <c r="H1029" s="4">
        <v>4</v>
      </c>
      <c r="I1029" s="1">
        <v>5</v>
      </c>
      <c r="J1029" s="4">
        <v>4</v>
      </c>
      <c r="K1029" s="2">
        <v>4</v>
      </c>
      <c r="L1029" s="2">
        <v>4</v>
      </c>
      <c r="M1029" s="1">
        <v>6</v>
      </c>
      <c r="N1029" s="1">
        <v>7</v>
      </c>
      <c r="O1029" s="1">
        <v>6</v>
      </c>
      <c r="P1029" s="2">
        <v>4</v>
      </c>
      <c r="Q1029" s="4">
        <v>4</v>
      </c>
      <c r="R1029" s="4">
        <v>3</v>
      </c>
      <c r="S1029" s="1">
        <v>6</v>
      </c>
      <c r="T1029" s="34">
        <f>IF(COUNTIF(B1029:S1029,"&gt;0")=18,SUM(B1029:S1029),"")</f>
        <v>82</v>
      </c>
      <c r="U1029" s="100">
        <v>40048</v>
      </c>
      <c r="V1029" s="35" t="s">
        <v>1196</v>
      </c>
      <c r="W1029" s="17">
        <v>12</v>
      </c>
      <c r="X1029" s="12" t="s">
        <v>299</v>
      </c>
      <c r="Y1029" s="11" t="s">
        <v>14</v>
      </c>
      <c r="Z1029" s="11">
        <v>350092</v>
      </c>
      <c r="AA1029" s="11">
        <v>10.8</v>
      </c>
      <c r="AB1029" s="11" t="s">
        <v>1211</v>
      </c>
      <c r="AC1029" s="11">
        <v>20</v>
      </c>
      <c r="AD1029" s="11">
        <v>10.9</v>
      </c>
      <c r="AE1029" s="11"/>
      <c r="AF1029" s="18"/>
    </row>
    <row r="1030" spans="1:32" ht="34.5" customHeight="1" thickBot="1">
      <c r="A1030">
        <v>1016</v>
      </c>
      <c r="B1030" s="4">
        <v>3</v>
      </c>
      <c r="C1030" s="1">
        <v>5</v>
      </c>
      <c r="D1030" s="1">
        <v>6</v>
      </c>
      <c r="E1030" s="4">
        <v>5</v>
      </c>
      <c r="F1030" s="2">
        <v>5</v>
      </c>
      <c r="G1030" s="2">
        <v>4</v>
      </c>
      <c r="H1030" s="2">
        <v>5</v>
      </c>
      <c r="I1030" s="2">
        <v>4</v>
      </c>
      <c r="J1030" s="2">
        <v>5</v>
      </c>
      <c r="K1030" s="8" t="s">
        <v>0</v>
      </c>
      <c r="L1030" s="2">
        <v>4</v>
      </c>
      <c r="M1030" s="1">
        <v>6</v>
      </c>
      <c r="N1030" s="3">
        <v>8</v>
      </c>
      <c r="O1030" s="4">
        <v>4</v>
      </c>
      <c r="P1030" s="2">
        <v>4</v>
      </c>
      <c r="Q1030" s="4">
        <v>4</v>
      </c>
      <c r="R1030" s="4">
        <v>3</v>
      </c>
      <c r="S1030" s="4">
        <v>4</v>
      </c>
      <c r="T1030" s="34" t="str">
        <f>IF(COUNTIF(B1030:S1030,"&gt;0")=18,SUM(B1030:S1030),"")</f>
        <v/>
      </c>
      <c r="U1030" s="100">
        <v>40048</v>
      </c>
      <c r="V1030" s="35" t="s">
        <v>1196</v>
      </c>
      <c r="W1030" s="19">
        <v>13</v>
      </c>
      <c r="X1030" s="10" t="s">
        <v>1212</v>
      </c>
      <c r="Y1030" s="9" t="s">
        <v>14</v>
      </c>
      <c r="Z1030" s="9">
        <v>350140</v>
      </c>
      <c r="AA1030" s="9">
        <v>9.1999999999999993</v>
      </c>
      <c r="AB1030" s="9" t="s">
        <v>1213</v>
      </c>
      <c r="AC1030" s="9">
        <v>19</v>
      </c>
      <c r="AD1030" s="9">
        <v>9.3000000000000007</v>
      </c>
      <c r="AE1030" s="9"/>
      <c r="AF1030" s="20"/>
    </row>
    <row r="1031" spans="1:32" ht="34.5" customHeight="1" thickBot="1">
      <c r="A1031">
        <v>1017</v>
      </c>
      <c r="B1031" s="2">
        <v>4</v>
      </c>
      <c r="C1031" s="1">
        <v>5</v>
      </c>
      <c r="D1031" s="3">
        <v>7</v>
      </c>
      <c r="E1031" s="1">
        <v>7</v>
      </c>
      <c r="F1031" s="7">
        <v>3</v>
      </c>
      <c r="G1031" s="1">
        <v>5</v>
      </c>
      <c r="H1031" s="7">
        <v>3</v>
      </c>
      <c r="I1031" s="1">
        <v>5</v>
      </c>
      <c r="J1031" s="4">
        <v>4</v>
      </c>
      <c r="K1031" s="1">
        <v>5</v>
      </c>
      <c r="L1031" s="2">
        <v>4</v>
      </c>
      <c r="M1031" s="1">
        <v>6</v>
      </c>
      <c r="N1031" s="4">
        <v>5</v>
      </c>
      <c r="O1031" s="4">
        <v>4</v>
      </c>
      <c r="P1031" s="2">
        <v>4</v>
      </c>
      <c r="Q1031" s="4">
        <v>4</v>
      </c>
      <c r="R1031" s="6">
        <v>7</v>
      </c>
      <c r="S1031" s="4">
        <v>4</v>
      </c>
      <c r="T1031" s="34">
        <f>IF(COUNTIF(B1031:S1031,"&gt;0")=18,SUM(B1031:S1031),"")</f>
        <v>86</v>
      </c>
      <c r="U1031" s="100">
        <v>40048</v>
      </c>
      <c r="V1031" s="35" t="s">
        <v>1196</v>
      </c>
      <c r="W1031" s="17">
        <v>14</v>
      </c>
      <c r="X1031" s="12" t="s">
        <v>1214</v>
      </c>
      <c r="Y1031" s="11" t="s">
        <v>53</v>
      </c>
      <c r="Z1031" s="11">
        <v>1210001</v>
      </c>
      <c r="AA1031" s="11">
        <v>13.9</v>
      </c>
      <c r="AB1031" s="11" t="s">
        <v>1215</v>
      </c>
      <c r="AC1031" s="11">
        <v>19</v>
      </c>
      <c r="AD1031" s="11">
        <v>14</v>
      </c>
      <c r="AE1031" s="11"/>
      <c r="AF1031" s="18"/>
    </row>
    <row r="1032" spans="1:32" ht="34.5" customHeight="1" thickBot="1">
      <c r="A1032">
        <v>1018</v>
      </c>
      <c r="B1032" s="4">
        <v>3</v>
      </c>
      <c r="C1032" s="2">
        <v>4</v>
      </c>
      <c r="D1032" s="6">
        <v>10</v>
      </c>
      <c r="E1032" s="2">
        <v>6</v>
      </c>
      <c r="F1032" s="2">
        <v>5</v>
      </c>
      <c r="G1032" s="2">
        <v>4</v>
      </c>
      <c r="H1032" s="4">
        <v>4</v>
      </c>
      <c r="I1032" s="2">
        <v>4</v>
      </c>
      <c r="J1032" s="3">
        <v>7</v>
      </c>
      <c r="K1032" s="4">
        <v>3</v>
      </c>
      <c r="L1032" s="2">
        <v>4</v>
      </c>
      <c r="M1032" s="2">
        <v>5</v>
      </c>
      <c r="N1032" s="4">
        <v>5</v>
      </c>
      <c r="O1032" s="3">
        <v>7</v>
      </c>
      <c r="P1032" s="7">
        <v>2</v>
      </c>
      <c r="Q1032" s="1">
        <v>6</v>
      </c>
      <c r="R1032" s="3">
        <v>6</v>
      </c>
      <c r="S1032" s="2">
        <v>5</v>
      </c>
      <c r="T1032" s="34">
        <f>IF(COUNTIF(B1032:S1032,"&gt;0")=18,SUM(B1032:S1032),"")</f>
        <v>90</v>
      </c>
      <c r="U1032" s="100">
        <v>40048</v>
      </c>
      <c r="V1032" s="35" t="s">
        <v>1196</v>
      </c>
      <c r="W1032" s="19">
        <v>15</v>
      </c>
      <c r="X1032" s="10" t="s">
        <v>112</v>
      </c>
      <c r="Y1032" s="9" t="s">
        <v>14</v>
      </c>
      <c r="Z1032" s="9">
        <v>350234</v>
      </c>
      <c r="AA1032" s="9">
        <v>11.5</v>
      </c>
      <c r="AB1032" s="9" t="s">
        <v>1216</v>
      </c>
      <c r="AC1032" s="9">
        <v>19</v>
      </c>
      <c r="AD1032" s="9">
        <v>11.6</v>
      </c>
      <c r="AE1032" s="9"/>
      <c r="AF1032" s="20"/>
    </row>
    <row r="1033" spans="1:32" ht="34.5" customHeight="1" thickBot="1">
      <c r="A1033">
        <v>1019</v>
      </c>
      <c r="B1033" s="1">
        <v>5</v>
      </c>
      <c r="C1033" s="2">
        <v>4</v>
      </c>
      <c r="D1033" s="6">
        <v>9</v>
      </c>
      <c r="E1033" s="1">
        <v>7</v>
      </c>
      <c r="F1033" s="1">
        <v>6</v>
      </c>
      <c r="G1033" s="2">
        <v>4</v>
      </c>
      <c r="H1033" s="3">
        <v>7</v>
      </c>
      <c r="I1033" s="2">
        <v>4</v>
      </c>
      <c r="J1033" s="4">
        <v>4</v>
      </c>
      <c r="K1033" s="2">
        <v>4</v>
      </c>
      <c r="L1033" s="4">
        <v>3</v>
      </c>
      <c r="M1033" s="1">
        <v>6</v>
      </c>
      <c r="N1033" s="2">
        <v>6</v>
      </c>
      <c r="O1033" s="4">
        <v>4</v>
      </c>
      <c r="P1033" s="2">
        <v>4</v>
      </c>
      <c r="Q1033" s="4">
        <v>4</v>
      </c>
      <c r="R1033" s="2">
        <v>4</v>
      </c>
      <c r="S1033" s="4">
        <v>4</v>
      </c>
      <c r="T1033" s="34">
        <f>IF(COUNTIF(B1033:S1033,"&gt;0")=18,SUM(B1033:S1033),"")</f>
        <v>89</v>
      </c>
      <c r="U1033" s="100">
        <v>40048</v>
      </c>
      <c r="V1033" s="35" t="s">
        <v>1196</v>
      </c>
      <c r="W1033" s="17">
        <v>16</v>
      </c>
      <c r="X1033" s="12" t="s">
        <v>28</v>
      </c>
      <c r="Y1033" s="11" t="s">
        <v>14</v>
      </c>
      <c r="Z1033" s="11">
        <v>350233</v>
      </c>
      <c r="AA1033" s="11">
        <v>12.5</v>
      </c>
      <c r="AB1033" s="11" t="s">
        <v>1217</v>
      </c>
      <c r="AC1033" s="11">
        <v>17</v>
      </c>
      <c r="AD1033" s="11">
        <v>12.6</v>
      </c>
      <c r="AE1033" s="11"/>
      <c r="AF1033" s="18"/>
    </row>
    <row r="1034" spans="1:32" ht="34.5" customHeight="1" thickBot="1">
      <c r="A1034">
        <v>1020</v>
      </c>
      <c r="B1034" s="1">
        <v>5</v>
      </c>
      <c r="C1034" s="2">
        <v>4</v>
      </c>
      <c r="D1034" s="3">
        <v>7</v>
      </c>
      <c r="E1034" s="8" t="s">
        <v>0</v>
      </c>
      <c r="F1034" s="3">
        <v>7</v>
      </c>
      <c r="G1034" s="6">
        <v>7</v>
      </c>
      <c r="H1034" s="2">
        <v>5</v>
      </c>
      <c r="I1034" s="2">
        <v>4</v>
      </c>
      <c r="J1034" s="4">
        <v>4</v>
      </c>
      <c r="K1034" s="4">
        <v>3</v>
      </c>
      <c r="L1034" s="2">
        <v>4</v>
      </c>
      <c r="M1034" s="6">
        <v>10</v>
      </c>
      <c r="N1034" s="1">
        <v>7</v>
      </c>
      <c r="O1034" s="4">
        <v>4</v>
      </c>
      <c r="P1034" s="2">
        <v>4</v>
      </c>
      <c r="Q1034" s="4">
        <v>4</v>
      </c>
      <c r="R1034" s="2">
        <v>4</v>
      </c>
      <c r="S1034" s="4">
        <v>4</v>
      </c>
      <c r="T1034" s="34" t="str">
        <f>IF(COUNTIF(B1034:S1034,"&gt;0")=18,SUM(B1034:S1034),"")</f>
        <v/>
      </c>
      <c r="U1034" s="100">
        <v>40048</v>
      </c>
      <c r="V1034" s="35" t="s">
        <v>1196</v>
      </c>
      <c r="W1034" s="19">
        <v>17</v>
      </c>
      <c r="X1034" s="10" t="s">
        <v>32</v>
      </c>
      <c r="Y1034" s="9" t="s">
        <v>14</v>
      </c>
      <c r="Z1034" s="9">
        <v>350091</v>
      </c>
      <c r="AA1034" s="9">
        <v>12</v>
      </c>
      <c r="AB1034" s="9" t="s">
        <v>797</v>
      </c>
      <c r="AC1034" s="9">
        <v>16</v>
      </c>
      <c r="AD1034" s="9">
        <v>12.1</v>
      </c>
      <c r="AE1034" s="9"/>
      <c r="AF1034" s="20"/>
    </row>
    <row r="1035" spans="1:32" ht="34.5" customHeight="1" thickBot="1">
      <c r="A1035">
        <v>1021</v>
      </c>
      <c r="B1035" s="3">
        <v>6</v>
      </c>
      <c r="C1035" s="1">
        <v>5</v>
      </c>
      <c r="D1035" s="3">
        <v>7</v>
      </c>
      <c r="E1035" s="1">
        <v>7</v>
      </c>
      <c r="F1035" s="2">
        <v>5</v>
      </c>
      <c r="G1035" s="1">
        <v>5</v>
      </c>
      <c r="H1035" s="2">
        <v>5</v>
      </c>
      <c r="I1035" s="2">
        <v>4</v>
      </c>
      <c r="J1035" s="4">
        <v>4</v>
      </c>
      <c r="K1035" s="2">
        <v>4</v>
      </c>
      <c r="L1035" s="2">
        <v>4</v>
      </c>
      <c r="M1035" s="1">
        <v>6</v>
      </c>
      <c r="N1035" s="3">
        <v>8</v>
      </c>
      <c r="O1035" s="2">
        <v>5</v>
      </c>
      <c r="P1035" s="2">
        <v>4</v>
      </c>
      <c r="Q1035" s="4">
        <v>4</v>
      </c>
      <c r="R1035" s="2">
        <v>4</v>
      </c>
      <c r="S1035" s="4">
        <v>4</v>
      </c>
      <c r="T1035" s="34">
        <f>IF(COUNTIF(B1035:S1035,"&gt;0")=18,SUM(B1035:S1035),"")</f>
        <v>91</v>
      </c>
      <c r="U1035" s="100">
        <v>40048</v>
      </c>
      <c r="V1035" s="35" t="s">
        <v>1196</v>
      </c>
      <c r="W1035" s="17">
        <v>18</v>
      </c>
      <c r="X1035" s="12" t="s">
        <v>442</v>
      </c>
      <c r="Y1035" s="11" t="s">
        <v>14</v>
      </c>
      <c r="Z1035" s="11">
        <v>350075</v>
      </c>
      <c r="AA1035" s="11">
        <v>17.3</v>
      </c>
      <c r="AB1035" s="11" t="s">
        <v>1218</v>
      </c>
      <c r="AC1035" s="11">
        <v>14</v>
      </c>
      <c r="AD1035" s="11">
        <v>17.399999999999999</v>
      </c>
      <c r="AE1035" s="11"/>
      <c r="AF1035" s="18"/>
    </row>
    <row r="1036" spans="1:32" ht="34.5" customHeight="1" thickBot="1">
      <c r="A1036">
        <v>1022</v>
      </c>
      <c r="B1036" s="4">
        <v>3</v>
      </c>
      <c r="C1036" s="4">
        <v>3</v>
      </c>
      <c r="D1036" s="3">
        <v>7</v>
      </c>
      <c r="E1036" s="1">
        <v>7</v>
      </c>
      <c r="F1036" s="1">
        <v>6</v>
      </c>
      <c r="G1036" s="1">
        <v>5</v>
      </c>
      <c r="H1036" s="3">
        <v>7</v>
      </c>
      <c r="I1036" s="4">
        <v>3</v>
      </c>
      <c r="J1036" s="1">
        <v>6</v>
      </c>
      <c r="K1036" s="2">
        <v>4</v>
      </c>
      <c r="L1036" s="2">
        <v>4</v>
      </c>
      <c r="M1036" s="1">
        <v>6</v>
      </c>
      <c r="N1036" s="2">
        <v>6</v>
      </c>
      <c r="O1036" s="2">
        <v>5</v>
      </c>
      <c r="P1036" s="4">
        <v>3</v>
      </c>
      <c r="Q1036" s="2">
        <v>5</v>
      </c>
      <c r="R1036" s="2">
        <v>4</v>
      </c>
      <c r="S1036" s="1">
        <v>6</v>
      </c>
      <c r="T1036" s="34">
        <f>IF(COUNTIF(B1036:S1036,"&gt;0")=18,SUM(B1036:S1036),"")</f>
        <v>90</v>
      </c>
      <c r="U1036" s="100">
        <v>40048</v>
      </c>
      <c r="V1036" s="35" t="s">
        <v>1196</v>
      </c>
      <c r="W1036" s="19" t="s">
        <v>1219</v>
      </c>
      <c r="X1036" s="10" t="s">
        <v>44</v>
      </c>
      <c r="Y1036" s="9" t="s">
        <v>14</v>
      </c>
      <c r="Z1036" s="9">
        <v>350458</v>
      </c>
      <c r="AA1036" s="9">
        <v>17.3</v>
      </c>
      <c r="AB1036" s="9" t="s">
        <v>1220</v>
      </c>
      <c r="AC1036" s="9">
        <v>14</v>
      </c>
      <c r="AD1036" s="9">
        <v>17.399999999999999</v>
      </c>
      <c r="AE1036" s="9"/>
      <c r="AF1036" s="20"/>
    </row>
    <row r="1037" spans="1:32" ht="34.5" customHeight="1" thickBot="1">
      <c r="A1037">
        <v>1023</v>
      </c>
      <c r="B1037" s="2">
        <v>4</v>
      </c>
      <c r="C1037" s="3">
        <v>6</v>
      </c>
      <c r="D1037" s="1">
        <v>6</v>
      </c>
      <c r="E1037" s="1">
        <v>7</v>
      </c>
      <c r="F1037" s="4">
        <v>4</v>
      </c>
      <c r="G1037" s="4">
        <v>3</v>
      </c>
      <c r="H1037" s="2">
        <v>5</v>
      </c>
      <c r="I1037" s="1">
        <v>5</v>
      </c>
      <c r="J1037" s="1">
        <v>6</v>
      </c>
      <c r="K1037" s="2">
        <v>4</v>
      </c>
      <c r="L1037" s="2">
        <v>4</v>
      </c>
      <c r="M1037" s="1">
        <v>6</v>
      </c>
      <c r="N1037" s="4">
        <v>5</v>
      </c>
      <c r="O1037" s="4">
        <v>4</v>
      </c>
      <c r="P1037" s="1">
        <v>5</v>
      </c>
      <c r="Q1037" s="2">
        <v>5</v>
      </c>
      <c r="R1037" s="2">
        <v>4</v>
      </c>
      <c r="S1037" s="1">
        <v>6</v>
      </c>
      <c r="T1037" s="34">
        <f>IF(COUNTIF(B1037:S1037,"&gt;0")=18,SUM(B1037:S1037),"")</f>
        <v>89</v>
      </c>
      <c r="U1037" s="100">
        <v>40048</v>
      </c>
      <c r="V1037" s="35" t="s">
        <v>1196</v>
      </c>
      <c r="W1037" s="17" t="s">
        <v>1219</v>
      </c>
      <c r="X1037" s="12" t="s">
        <v>24</v>
      </c>
      <c r="Y1037" s="11" t="s">
        <v>14</v>
      </c>
      <c r="Z1037" s="11">
        <v>350112</v>
      </c>
      <c r="AA1037" s="11">
        <v>11.1</v>
      </c>
      <c r="AB1037" s="11" t="s">
        <v>1221</v>
      </c>
      <c r="AC1037" s="11">
        <v>14</v>
      </c>
      <c r="AD1037" s="11">
        <v>11.2</v>
      </c>
      <c r="AE1037" s="11"/>
      <c r="AF1037" s="18"/>
    </row>
    <row r="1038" spans="1:32" ht="34.5" customHeight="1" thickBot="1">
      <c r="A1038">
        <v>1024</v>
      </c>
      <c r="B1038" s="2">
        <v>4</v>
      </c>
      <c r="C1038" s="1">
        <v>5</v>
      </c>
      <c r="D1038" s="8" t="s">
        <v>0</v>
      </c>
      <c r="E1038" s="4">
        <v>5</v>
      </c>
      <c r="F1038" s="1">
        <v>6</v>
      </c>
      <c r="G1038" s="1">
        <v>5</v>
      </c>
      <c r="H1038" s="8" t="s">
        <v>0</v>
      </c>
      <c r="I1038" s="8" t="s">
        <v>0</v>
      </c>
      <c r="J1038" s="2">
        <v>5</v>
      </c>
      <c r="K1038" s="2">
        <v>4</v>
      </c>
      <c r="L1038" s="1">
        <v>5</v>
      </c>
      <c r="M1038" s="6">
        <v>8</v>
      </c>
      <c r="N1038" s="2">
        <v>6</v>
      </c>
      <c r="O1038" s="2">
        <v>5</v>
      </c>
      <c r="P1038" s="1">
        <v>5</v>
      </c>
      <c r="Q1038" s="2">
        <v>5</v>
      </c>
      <c r="R1038" s="2">
        <v>4</v>
      </c>
      <c r="S1038" s="4">
        <v>4</v>
      </c>
      <c r="T1038" s="34" t="str">
        <f>IF(COUNTIF(B1038:S1038,"&gt;0")=18,SUM(B1038:S1038),"")</f>
        <v/>
      </c>
      <c r="U1038" s="100">
        <v>40048</v>
      </c>
      <c r="V1038" s="35" t="s">
        <v>1196</v>
      </c>
      <c r="W1038" s="62">
        <v>21</v>
      </c>
      <c r="X1038" s="21" t="s">
        <v>13</v>
      </c>
      <c r="Y1038" s="22" t="s">
        <v>14</v>
      </c>
      <c r="Z1038" s="22">
        <v>350775</v>
      </c>
      <c r="AA1038" s="22">
        <v>18.3</v>
      </c>
      <c r="AB1038" s="22" t="s">
        <v>1222</v>
      </c>
      <c r="AC1038" s="22">
        <v>11</v>
      </c>
      <c r="AD1038" s="22">
        <v>18.399999999999999</v>
      </c>
      <c r="AE1038" s="22"/>
      <c r="AF1038" s="23"/>
    </row>
    <row r="1039" spans="1:32" ht="34.5" customHeight="1" thickBot="1">
      <c r="A1039">
        <v>1025</v>
      </c>
      <c r="B1039" s="4">
        <v>3</v>
      </c>
      <c r="C1039" s="2">
        <v>4</v>
      </c>
      <c r="D1039" s="8" t="s">
        <v>0</v>
      </c>
      <c r="E1039" s="1">
        <v>7</v>
      </c>
      <c r="F1039" s="4">
        <v>4</v>
      </c>
      <c r="G1039" s="2">
        <v>4</v>
      </c>
      <c r="H1039" s="2">
        <v>5</v>
      </c>
      <c r="I1039" s="2">
        <v>4</v>
      </c>
      <c r="J1039" s="2">
        <v>5</v>
      </c>
      <c r="K1039" s="2">
        <v>4</v>
      </c>
      <c r="L1039" s="2">
        <v>4</v>
      </c>
      <c r="M1039" s="6">
        <v>8</v>
      </c>
      <c r="N1039" s="1">
        <v>7</v>
      </c>
      <c r="O1039" s="4">
        <v>4</v>
      </c>
      <c r="P1039" s="2">
        <v>4</v>
      </c>
      <c r="Q1039" s="4">
        <v>4</v>
      </c>
      <c r="R1039" s="2">
        <v>4</v>
      </c>
      <c r="S1039" s="2">
        <v>5</v>
      </c>
      <c r="T1039" s="34" t="str">
        <f>IF(COUNTIF(B1039:S1039,"&gt;0")=18,SUM(B1039:S1039),"")</f>
        <v/>
      </c>
      <c r="U1039" s="100">
        <v>40048</v>
      </c>
      <c r="V1039" s="35" t="s">
        <v>1196</v>
      </c>
      <c r="W1039" s="13">
        <v>1</v>
      </c>
      <c r="X1039" s="14" t="s">
        <v>180</v>
      </c>
      <c r="Y1039" s="15" t="s">
        <v>14</v>
      </c>
      <c r="Z1039" s="15">
        <v>350504</v>
      </c>
      <c r="AA1039" s="15">
        <v>21</v>
      </c>
      <c r="AB1039" s="15" t="s">
        <v>1223</v>
      </c>
      <c r="AC1039" s="15">
        <v>18</v>
      </c>
      <c r="AD1039" s="15">
        <v>19.8</v>
      </c>
      <c r="AE1039" s="15"/>
      <c r="AF1039" s="16"/>
    </row>
    <row r="1040" spans="1:32" ht="34.5" customHeight="1" thickBot="1">
      <c r="A1040">
        <v>1026</v>
      </c>
      <c r="B1040" s="2">
        <v>4</v>
      </c>
      <c r="C1040" s="2">
        <v>4</v>
      </c>
      <c r="D1040" s="3">
        <v>7</v>
      </c>
      <c r="E1040" s="2">
        <v>6</v>
      </c>
      <c r="F1040" s="2">
        <v>5</v>
      </c>
      <c r="G1040" s="2">
        <v>4</v>
      </c>
      <c r="H1040" s="4">
        <v>4</v>
      </c>
      <c r="I1040" s="2">
        <v>4</v>
      </c>
      <c r="J1040" s="7">
        <v>3</v>
      </c>
      <c r="K1040" s="2">
        <v>4</v>
      </c>
      <c r="L1040" s="1">
        <v>5</v>
      </c>
      <c r="M1040" s="3">
        <v>7</v>
      </c>
      <c r="N1040" s="2">
        <v>6</v>
      </c>
      <c r="O1040" s="2">
        <v>5</v>
      </c>
      <c r="P1040" s="1">
        <v>5</v>
      </c>
      <c r="Q1040" s="2">
        <v>5</v>
      </c>
      <c r="R1040" s="2">
        <v>4</v>
      </c>
      <c r="S1040" s="2">
        <v>5</v>
      </c>
      <c r="T1040" s="34">
        <f>IF(COUNTIF(B1040:S1040,"&gt;0")=18,SUM(B1040:S1040),"")</f>
        <v>87</v>
      </c>
      <c r="U1040" s="100">
        <v>40048</v>
      </c>
      <c r="V1040" s="35" t="s">
        <v>1196</v>
      </c>
      <c r="W1040" s="17">
        <v>2</v>
      </c>
      <c r="X1040" s="12" t="s">
        <v>66</v>
      </c>
      <c r="Y1040" s="11" t="s">
        <v>14</v>
      </c>
      <c r="Z1040" s="11">
        <v>350435</v>
      </c>
      <c r="AA1040" s="11">
        <v>24.7</v>
      </c>
      <c r="AB1040" s="11" t="s">
        <v>1224</v>
      </c>
      <c r="AC1040" s="11">
        <v>17</v>
      </c>
      <c r="AD1040" s="11">
        <v>22.3</v>
      </c>
      <c r="AE1040" s="11"/>
      <c r="AF1040" s="18"/>
    </row>
    <row r="1041" spans="1:32" ht="34.5" customHeight="1" thickBot="1">
      <c r="A1041">
        <v>1027</v>
      </c>
      <c r="B1041" s="2">
        <v>4</v>
      </c>
      <c r="C1041" s="1">
        <v>5</v>
      </c>
      <c r="D1041" s="3">
        <v>7</v>
      </c>
      <c r="E1041" s="2">
        <v>6</v>
      </c>
      <c r="F1041" s="4">
        <v>4</v>
      </c>
      <c r="G1041" s="2">
        <v>4</v>
      </c>
      <c r="H1041" s="1">
        <v>6</v>
      </c>
      <c r="I1041" s="2">
        <v>4</v>
      </c>
      <c r="J1041" s="1">
        <v>6</v>
      </c>
      <c r="K1041" s="2">
        <v>4</v>
      </c>
      <c r="L1041" s="3">
        <v>6</v>
      </c>
      <c r="M1041" s="6">
        <v>12</v>
      </c>
      <c r="N1041" s="2">
        <v>6</v>
      </c>
      <c r="O1041" s="8" t="s">
        <v>0</v>
      </c>
      <c r="P1041" s="2">
        <v>4</v>
      </c>
      <c r="Q1041" s="4">
        <v>4</v>
      </c>
      <c r="R1041" s="4">
        <v>3</v>
      </c>
      <c r="S1041" s="4">
        <v>4</v>
      </c>
      <c r="T1041" s="34" t="str">
        <f>IF(COUNTIF(B1041:S1041,"&gt;0")=18,SUM(B1041:S1041),"")</f>
        <v/>
      </c>
      <c r="U1041" s="100">
        <v>40048</v>
      </c>
      <c r="V1041" s="35" t="s">
        <v>1196</v>
      </c>
      <c r="W1041" s="19">
        <v>3</v>
      </c>
      <c r="X1041" s="10" t="s">
        <v>26</v>
      </c>
      <c r="Y1041" s="9" t="s">
        <v>14</v>
      </c>
      <c r="Z1041" s="9">
        <v>350494</v>
      </c>
      <c r="AA1041" s="9">
        <v>19.2</v>
      </c>
      <c r="AB1041" s="9" t="s">
        <v>1225</v>
      </c>
      <c r="AC1041" s="9">
        <v>15</v>
      </c>
      <c r="AD1041" s="9">
        <v>19.3</v>
      </c>
      <c r="AE1041" s="9"/>
      <c r="AF1041" s="20"/>
    </row>
    <row r="1042" spans="1:32" ht="34.5" customHeight="1" thickBot="1">
      <c r="A1042">
        <v>1028</v>
      </c>
      <c r="B1042" s="2">
        <v>4</v>
      </c>
      <c r="C1042" s="2">
        <v>4</v>
      </c>
      <c r="D1042" s="3">
        <v>7</v>
      </c>
      <c r="E1042" s="1">
        <v>7</v>
      </c>
      <c r="F1042" s="4">
        <v>4</v>
      </c>
      <c r="G1042" s="2">
        <v>4</v>
      </c>
      <c r="H1042" s="4">
        <v>4</v>
      </c>
      <c r="I1042" s="1">
        <v>5</v>
      </c>
      <c r="J1042" s="4">
        <v>4</v>
      </c>
      <c r="K1042" s="2">
        <v>4</v>
      </c>
      <c r="L1042" s="2">
        <v>4</v>
      </c>
      <c r="M1042" s="6">
        <v>8</v>
      </c>
      <c r="N1042" s="4">
        <v>5</v>
      </c>
      <c r="O1042" s="1">
        <v>6</v>
      </c>
      <c r="P1042" s="1">
        <v>5</v>
      </c>
      <c r="Q1042" s="6">
        <v>8</v>
      </c>
      <c r="R1042" s="1">
        <v>5</v>
      </c>
      <c r="S1042" s="4">
        <v>4</v>
      </c>
      <c r="T1042" s="34">
        <f>IF(COUNTIF(B1042:S1042,"&gt;0")=18,SUM(B1042:S1042),"")</f>
        <v>92</v>
      </c>
      <c r="U1042" s="100">
        <v>40048</v>
      </c>
      <c r="V1042" s="35" t="s">
        <v>1196</v>
      </c>
      <c r="W1042" s="17">
        <v>4</v>
      </c>
      <c r="X1042" s="12" t="s">
        <v>119</v>
      </c>
      <c r="Y1042" s="11" t="s">
        <v>14</v>
      </c>
      <c r="Z1042" s="11">
        <v>350555</v>
      </c>
      <c r="AA1042" s="11">
        <v>20.7</v>
      </c>
      <c r="AB1042" s="11" t="s">
        <v>1226</v>
      </c>
      <c r="AC1042" s="11">
        <v>15</v>
      </c>
      <c r="AD1042" s="11">
        <v>20.7</v>
      </c>
      <c r="AE1042" s="11"/>
      <c r="AF1042" s="18"/>
    </row>
    <row r="1043" spans="1:32" ht="34.5" customHeight="1" thickBot="1">
      <c r="A1043">
        <v>1029</v>
      </c>
      <c r="B1043" s="4">
        <v>3</v>
      </c>
      <c r="C1043" s="1">
        <v>5</v>
      </c>
      <c r="D1043" s="4">
        <v>4</v>
      </c>
      <c r="E1043" s="1">
        <v>7</v>
      </c>
      <c r="F1043" s="2">
        <v>5</v>
      </c>
      <c r="G1043" s="2">
        <v>4</v>
      </c>
      <c r="H1043" s="2">
        <v>5</v>
      </c>
      <c r="I1043" s="3">
        <v>6</v>
      </c>
      <c r="J1043" s="4">
        <v>4</v>
      </c>
      <c r="K1043" s="2">
        <v>4</v>
      </c>
      <c r="L1043" s="2">
        <v>4</v>
      </c>
      <c r="M1043" s="3">
        <v>7</v>
      </c>
      <c r="N1043" s="4">
        <v>5</v>
      </c>
      <c r="O1043" s="1">
        <v>6</v>
      </c>
      <c r="P1043" s="2">
        <v>4</v>
      </c>
      <c r="Q1043" s="1">
        <v>6</v>
      </c>
      <c r="R1043" s="2">
        <v>4</v>
      </c>
      <c r="S1043" s="3">
        <v>7</v>
      </c>
      <c r="T1043" s="34">
        <f>IF(COUNTIF(B1043:S1043,"&gt;0")=18,SUM(B1043:S1043),"")</f>
        <v>90</v>
      </c>
      <c r="U1043" s="100">
        <v>40048</v>
      </c>
      <c r="V1043" s="35" t="s">
        <v>1196</v>
      </c>
      <c r="W1043" s="19">
        <v>5</v>
      </c>
      <c r="X1043" s="10" t="s">
        <v>22</v>
      </c>
      <c r="Y1043" s="9" t="s">
        <v>14</v>
      </c>
      <c r="Z1043" s="9">
        <v>350779</v>
      </c>
      <c r="AA1043" s="9">
        <v>20.8</v>
      </c>
      <c r="AB1043" s="9" t="s">
        <v>1227</v>
      </c>
      <c r="AC1043" s="9">
        <v>15</v>
      </c>
      <c r="AD1043" s="9">
        <v>20.8</v>
      </c>
      <c r="AE1043" s="9"/>
      <c r="AF1043" s="20"/>
    </row>
    <row r="1044" spans="1:32" ht="34.5" customHeight="1" thickBot="1">
      <c r="A1044">
        <v>1030</v>
      </c>
      <c r="B1044" s="2">
        <v>4</v>
      </c>
      <c r="C1044" s="1">
        <v>5</v>
      </c>
      <c r="D1044" s="1">
        <v>6</v>
      </c>
      <c r="E1044" s="3">
        <v>8</v>
      </c>
      <c r="F1044" s="1">
        <v>6</v>
      </c>
      <c r="G1044" s="2">
        <v>4</v>
      </c>
      <c r="H1044" s="2">
        <v>5</v>
      </c>
      <c r="I1044" s="2">
        <v>4</v>
      </c>
      <c r="J1044" s="4">
        <v>4</v>
      </c>
      <c r="K1044" s="4">
        <v>3</v>
      </c>
      <c r="L1044" s="2">
        <v>4</v>
      </c>
      <c r="M1044" s="1">
        <v>6</v>
      </c>
      <c r="N1044" s="3">
        <v>8</v>
      </c>
      <c r="O1044" s="2">
        <v>5</v>
      </c>
      <c r="P1044" s="4">
        <v>3</v>
      </c>
      <c r="Q1044" s="3">
        <v>7</v>
      </c>
      <c r="R1044" s="4">
        <v>3</v>
      </c>
      <c r="S1044" s="3">
        <v>7</v>
      </c>
      <c r="T1044" s="34">
        <f>IF(COUNTIF(B1044:S1044,"&gt;0")=18,SUM(B1044:S1044),"")</f>
        <v>92</v>
      </c>
      <c r="U1044" s="100">
        <v>40048</v>
      </c>
      <c r="V1044" s="35" t="s">
        <v>1196</v>
      </c>
      <c r="W1044" s="17">
        <v>6</v>
      </c>
      <c r="X1044" s="12" t="s">
        <v>509</v>
      </c>
      <c r="Y1044" s="11" t="s">
        <v>14</v>
      </c>
      <c r="Z1044" s="11">
        <v>350252</v>
      </c>
      <c r="AA1044" s="11">
        <v>20.399999999999999</v>
      </c>
      <c r="AB1044" s="11" t="s">
        <v>1228</v>
      </c>
      <c r="AC1044" s="11">
        <v>14</v>
      </c>
      <c r="AD1044" s="11">
        <v>20.399999999999999</v>
      </c>
      <c r="AE1044" s="11"/>
      <c r="AF1044" s="18"/>
    </row>
    <row r="1045" spans="1:32" ht="34.5" customHeight="1" thickBot="1">
      <c r="A1045">
        <v>1031</v>
      </c>
      <c r="B1045" s="1">
        <v>5</v>
      </c>
      <c r="C1045" s="1">
        <v>5</v>
      </c>
      <c r="D1045" s="8" t="s">
        <v>0</v>
      </c>
      <c r="E1045" s="2">
        <v>6</v>
      </c>
      <c r="F1045" s="2">
        <v>5</v>
      </c>
      <c r="G1045" s="4">
        <v>3</v>
      </c>
      <c r="H1045" s="4">
        <v>4</v>
      </c>
      <c r="I1045" s="2">
        <v>4</v>
      </c>
      <c r="J1045" s="1">
        <v>6</v>
      </c>
      <c r="K1045" s="4">
        <v>3</v>
      </c>
      <c r="L1045" s="1">
        <v>5</v>
      </c>
      <c r="M1045" s="1">
        <v>6</v>
      </c>
      <c r="N1045" s="1">
        <v>7</v>
      </c>
      <c r="O1045" s="1">
        <v>6</v>
      </c>
      <c r="P1045" s="2">
        <v>4</v>
      </c>
      <c r="Q1045" s="2">
        <v>5</v>
      </c>
      <c r="R1045" s="2">
        <v>4</v>
      </c>
      <c r="S1045" s="4">
        <v>4</v>
      </c>
      <c r="T1045" s="34" t="str">
        <f>IF(COUNTIF(B1045:S1045,"&gt;0")=18,SUM(B1045:S1045),"")</f>
        <v/>
      </c>
      <c r="U1045" s="100">
        <v>40048</v>
      </c>
      <c r="V1045" s="35" t="s">
        <v>1196</v>
      </c>
      <c r="W1045" s="19">
        <v>7</v>
      </c>
      <c r="X1045" s="10" t="s">
        <v>85</v>
      </c>
      <c r="Y1045" s="9" t="s">
        <v>14</v>
      </c>
      <c r="Z1045" s="9">
        <v>350357</v>
      </c>
      <c r="AA1045" s="9">
        <v>22.5</v>
      </c>
      <c r="AB1045" s="9" t="s">
        <v>901</v>
      </c>
      <c r="AC1045" s="9">
        <v>14</v>
      </c>
      <c r="AD1045" s="9">
        <v>22.1</v>
      </c>
      <c r="AE1045" s="9"/>
      <c r="AF1045" s="20"/>
    </row>
    <row r="1046" spans="1:32" ht="34.5" customHeight="1" thickBot="1">
      <c r="A1046">
        <v>1032</v>
      </c>
      <c r="B1046" s="4">
        <v>3</v>
      </c>
      <c r="C1046" s="1">
        <v>5</v>
      </c>
      <c r="D1046" s="8" t="s">
        <v>0</v>
      </c>
      <c r="E1046" s="8" t="s">
        <v>0</v>
      </c>
      <c r="F1046" s="7">
        <v>3</v>
      </c>
      <c r="G1046" s="1">
        <v>5</v>
      </c>
      <c r="H1046" s="1">
        <v>6</v>
      </c>
      <c r="I1046" s="2">
        <v>4</v>
      </c>
      <c r="J1046" s="4">
        <v>4</v>
      </c>
      <c r="K1046" s="2">
        <v>4</v>
      </c>
      <c r="L1046" s="3">
        <v>6</v>
      </c>
      <c r="M1046" s="8" t="s">
        <v>0</v>
      </c>
      <c r="N1046" s="8" t="s">
        <v>0</v>
      </c>
      <c r="O1046" s="4">
        <v>4</v>
      </c>
      <c r="P1046" s="1">
        <v>5</v>
      </c>
      <c r="Q1046" s="8" t="s">
        <v>0</v>
      </c>
      <c r="R1046" s="4">
        <v>3</v>
      </c>
      <c r="S1046" s="5" t="s">
        <v>0</v>
      </c>
      <c r="T1046" s="34" t="str">
        <f>IF(COUNTIF(B1046:S1046,"&gt;0")=18,SUM(B1046:S1046),"")</f>
        <v/>
      </c>
      <c r="U1046" s="100">
        <v>40048</v>
      </c>
      <c r="V1046" s="35" t="s">
        <v>1196</v>
      </c>
      <c r="W1046" s="17">
        <v>8</v>
      </c>
      <c r="X1046" s="12" t="s">
        <v>68</v>
      </c>
      <c r="Y1046" s="11" t="s">
        <v>14</v>
      </c>
      <c r="Z1046" s="11">
        <v>350600</v>
      </c>
      <c r="AA1046" s="11">
        <v>20.9</v>
      </c>
      <c r="AB1046" s="11" t="s">
        <v>1229</v>
      </c>
      <c r="AC1046" s="11">
        <v>13</v>
      </c>
      <c r="AD1046" s="11">
        <v>21</v>
      </c>
      <c r="AE1046" s="11"/>
      <c r="AF1046" s="18"/>
    </row>
    <row r="1047" spans="1:32" ht="34.5" customHeight="1" thickBot="1">
      <c r="A1047">
        <v>1033</v>
      </c>
      <c r="B1047" s="2">
        <v>4</v>
      </c>
      <c r="C1047" s="1">
        <v>5</v>
      </c>
      <c r="D1047" s="6">
        <v>8</v>
      </c>
      <c r="E1047" s="1">
        <v>7</v>
      </c>
      <c r="F1047" s="2">
        <v>5</v>
      </c>
      <c r="G1047" s="1">
        <v>5</v>
      </c>
      <c r="H1047" s="1">
        <v>6</v>
      </c>
      <c r="I1047" s="1">
        <v>5</v>
      </c>
      <c r="J1047" s="2">
        <v>5</v>
      </c>
      <c r="K1047" s="2">
        <v>4</v>
      </c>
      <c r="L1047" s="2">
        <v>4</v>
      </c>
      <c r="M1047" s="1">
        <v>6</v>
      </c>
      <c r="N1047" s="1">
        <v>7</v>
      </c>
      <c r="O1047" s="2">
        <v>5</v>
      </c>
      <c r="P1047" s="4">
        <v>3</v>
      </c>
      <c r="Q1047" s="2">
        <v>5</v>
      </c>
      <c r="R1047" s="4">
        <v>3</v>
      </c>
      <c r="S1047" s="2">
        <v>5</v>
      </c>
      <c r="T1047" s="34">
        <f>IF(COUNTIF(B1047:S1047,"&gt;0")=18,SUM(B1047:S1047),"")</f>
        <v>92</v>
      </c>
      <c r="U1047" s="100">
        <v>40048</v>
      </c>
      <c r="V1047" s="35" t="s">
        <v>1196</v>
      </c>
      <c r="W1047" s="19">
        <v>9</v>
      </c>
      <c r="X1047" s="10" t="s">
        <v>1230</v>
      </c>
      <c r="Y1047" s="9" t="s">
        <v>236</v>
      </c>
      <c r="Z1047" s="9">
        <v>900135</v>
      </c>
      <c r="AA1047" s="9">
        <v>20.9</v>
      </c>
      <c r="AB1047" s="9" t="s">
        <v>1231</v>
      </c>
      <c r="AC1047" s="9">
        <v>12</v>
      </c>
      <c r="AD1047" s="9">
        <v>20.9</v>
      </c>
      <c r="AE1047" s="9"/>
      <c r="AF1047" s="20"/>
    </row>
    <row r="1048" spans="1:32" ht="34.5" customHeight="1" thickBot="1">
      <c r="A1048">
        <v>1034</v>
      </c>
      <c r="B1048" s="1">
        <v>5</v>
      </c>
      <c r="C1048" s="1">
        <v>5</v>
      </c>
      <c r="D1048" s="3">
        <v>7</v>
      </c>
      <c r="E1048" s="4">
        <v>5</v>
      </c>
      <c r="F1048" s="2">
        <v>5</v>
      </c>
      <c r="G1048" s="1">
        <v>5</v>
      </c>
      <c r="H1048" s="1">
        <v>6</v>
      </c>
      <c r="I1048" s="2">
        <v>4</v>
      </c>
      <c r="J1048" s="4">
        <v>4</v>
      </c>
      <c r="K1048" s="40" t="s">
        <v>0</v>
      </c>
      <c r="L1048" s="3">
        <v>6</v>
      </c>
      <c r="M1048" s="3">
        <v>7</v>
      </c>
      <c r="N1048" s="2">
        <v>6</v>
      </c>
      <c r="O1048" s="2">
        <v>5</v>
      </c>
      <c r="P1048" s="2">
        <v>4</v>
      </c>
      <c r="Q1048" s="2">
        <v>5</v>
      </c>
      <c r="R1048" s="1">
        <v>5</v>
      </c>
      <c r="S1048" s="4">
        <v>4</v>
      </c>
      <c r="T1048" s="34" t="str">
        <f>IF(COUNTIF(B1048:S1048,"&gt;0")=18,SUM(B1048:S1048),"")</f>
        <v/>
      </c>
      <c r="U1048" s="100">
        <v>40048</v>
      </c>
      <c r="V1048" s="35" t="s">
        <v>1196</v>
      </c>
      <c r="W1048" s="17">
        <v>10</v>
      </c>
      <c r="X1048" s="12" t="s">
        <v>496</v>
      </c>
      <c r="Y1048" s="11" t="s">
        <v>14</v>
      </c>
      <c r="Z1048" s="11">
        <v>350607</v>
      </c>
      <c r="AA1048" s="11">
        <v>26</v>
      </c>
      <c r="AB1048" s="11" t="s">
        <v>1232</v>
      </c>
      <c r="AC1048" s="11">
        <v>12</v>
      </c>
      <c r="AD1048" s="11">
        <v>26</v>
      </c>
      <c r="AE1048" s="11"/>
      <c r="AF1048" s="18"/>
    </row>
    <row r="1049" spans="1:32" ht="34.5" customHeight="1" thickBot="1">
      <c r="A1049">
        <v>1035</v>
      </c>
      <c r="B1049" s="2">
        <v>4</v>
      </c>
      <c r="C1049" s="1">
        <v>5</v>
      </c>
      <c r="D1049" s="6">
        <v>8</v>
      </c>
      <c r="E1049" s="2">
        <v>6</v>
      </c>
      <c r="F1049" s="2">
        <v>5</v>
      </c>
      <c r="G1049" s="2">
        <v>4</v>
      </c>
      <c r="H1049" s="1">
        <v>6</v>
      </c>
      <c r="I1049" s="1">
        <v>5</v>
      </c>
      <c r="J1049" s="1">
        <v>6</v>
      </c>
      <c r="K1049" s="3">
        <v>6</v>
      </c>
      <c r="L1049" s="2">
        <v>4</v>
      </c>
      <c r="M1049" s="1">
        <v>6</v>
      </c>
      <c r="N1049" s="1">
        <v>7</v>
      </c>
      <c r="O1049" s="3">
        <v>7</v>
      </c>
      <c r="P1049" s="4">
        <v>3</v>
      </c>
      <c r="Q1049" s="4">
        <v>4</v>
      </c>
      <c r="R1049" s="2">
        <v>4</v>
      </c>
      <c r="S1049" s="2">
        <v>5</v>
      </c>
      <c r="T1049" s="34">
        <f>IF(COUNTIF(B1049:S1049,"&gt;0")=18,SUM(B1049:S1049),"")</f>
        <v>95</v>
      </c>
      <c r="U1049" s="100">
        <v>40048</v>
      </c>
      <c r="V1049" s="35" t="s">
        <v>1196</v>
      </c>
      <c r="W1049" s="19">
        <v>11</v>
      </c>
      <c r="X1049" s="10" t="s">
        <v>309</v>
      </c>
      <c r="Y1049" s="9" t="s">
        <v>14</v>
      </c>
      <c r="Z1049" s="9">
        <v>350768</v>
      </c>
      <c r="AA1049" s="9">
        <v>25.7</v>
      </c>
      <c r="AB1049" s="9" t="s">
        <v>1233</v>
      </c>
      <c r="AC1049" s="9">
        <v>11</v>
      </c>
      <c r="AD1049" s="9">
        <v>25.7</v>
      </c>
      <c r="AE1049" s="9"/>
      <c r="AF1049" s="20"/>
    </row>
    <row r="1050" spans="1:32" ht="34.5" customHeight="1" thickBot="1">
      <c r="A1050">
        <v>1036</v>
      </c>
      <c r="B1050" s="1">
        <v>5</v>
      </c>
      <c r="C1050" s="2">
        <v>4</v>
      </c>
      <c r="D1050" s="8" t="s">
        <v>0</v>
      </c>
      <c r="E1050" s="2">
        <v>6</v>
      </c>
      <c r="F1050" s="3">
        <v>7</v>
      </c>
      <c r="G1050" s="1">
        <v>5</v>
      </c>
      <c r="H1050" s="1">
        <v>6</v>
      </c>
      <c r="I1050" s="2">
        <v>4</v>
      </c>
      <c r="J1050" s="4">
        <v>4</v>
      </c>
      <c r="K1050" s="3">
        <v>6</v>
      </c>
      <c r="L1050" s="2">
        <v>4</v>
      </c>
      <c r="M1050" s="1">
        <v>6</v>
      </c>
      <c r="N1050" s="6">
        <v>9</v>
      </c>
      <c r="O1050" s="2">
        <v>5</v>
      </c>
      <c r="P1050" s="6">
        <v>7</v>
      </c>
      <c r="Q1050" s="2">
        <v>5</v>
      </c>
      <c r="R1050" s="2">
        <v>4</v>
      </c>
      <c r="S1050" s="4">
        <v>4</v>
      </c>
      <c r="T1050" s="34" t="str">
        <f>IF(COUNTIF(B1050:S1050,"&gt;0")=18,SUM(B1050:S1050),"")</f>
        <v/>
      </c>
      <c r="U1050" s="100">
        <v>40048</v>
      </c>
      <c r="V1050" s="35" t="s">
        <v>1196</v>
      </c>
      <c r="W1050" s="17">
        <v>12</v>
      </c>
      <c r="X1050" s="12" t="s">
        <v>130</v>
      </c>
      <c r="Y1050" s="11" t="s">
        <v>14</v>
      </c>
      <c r="Z1050" s="11">
        <v>350350</v>
      </c>
      <c r="AA1050" s="11">
        <v>22.5</v>
      </c>
      <c r="AB1050" s="11" t="s">
        <v>1234</v>
      </c>
      <c r="AC1050" s="11">
        <v>11</v>
      </c>
      <c r="AD1050" s="11">
        <v>22.6</v>
      </c>
      <c r="AE1050" s="11"/>
      <c r="AF1050" s="18"/>
    </row>
    <row r="1051" spans="1:32" ht="34.5" customHeight="1" thickBot="1">
      <c r="A1051">
        <v>1037</v>
      </c>
      <c r="B1051" s="2">
        <v>4</v>
      </c>
      <c r="C1051" s="3">
        <v>6</v>
      </c>
      <c r="D1051" s="3">
        <v>7</v>
      </c>
      <c r="E1051" s="2">
        <v>6</v>
      </c>
      <c r="F1051" s="2">
        <v>5</v>
      </c>
      <c r="G1051" s="2">
        <v>4</v>
      </c>
      <c r="H1051" s="1">
        <v>6</v>
      </c>
      <c r="I1051" s="1">
        <v>5</v>
      </c>
      <c r="J1051" s="3">
        <v>7</v>
      </c>
      <c r="K1051" s="2">
        <v>4</v>
      </c>
      <c r="L1051" s="1">
        <v>5</v>
      </c>
      <c r="M1051" s="1">
        <v>6</v>
      </c>
      <c r="N1051" s="1">
        <v>7</v>
      </c>
      <c r="O1051" s="2">
        <v>5</v>
      </c>
      <c r="P1051" s="1">
        <v>5</v>
      </c>
      <c r="Q1051" s="2">
        <v>5</v>
      </c>
      <c r="R1051" s="2">
        <v>4</v>
      </c>
      <c r="S1051" s="4">
        <v>4</v>
      </c>
      <c r="T1051" s="34">
        <f>IF(COUNTIF(B1051:S1051,"&gt;0")=18,SUM(B1051:S1051),"")</f>
        <v>95</v>
      </c>
      <c r="U1051" s="100">
        <v>40048</v>
      </c>
      <c r="V1051" s="35" t="s">
        <v>1196</v>
      </c>
      <c r="W1051" s="19">
        <v>13</v>
      </c>
      <c r="X1051" s="10" t="s">
        <v>182</v>
      </c>
      <c r="Y1051" s="9" t="s">
        <v>14</v>
      </c>
      <c r="Z1051" s="9">
        <v>350770</v>
      </c>
      <c r="AA1051" s="9">
        <v>21.4</v>
      </c>
      <c r="AB1051" s="9" t="s">
        <v>1235</v>
      </c>
      <c r="AC1051" s="9">
        <v>10</v>
      </c>
      <c r="AD1051" s="9">
        <v>21.5</v>
      </c>
      <c r="AE1051" s="9"/>
      <c r="AF1051" s="20"/>
    </row>
    <row r="1052" spans="1:32" ht="34.5" customHeight="1" thickBot="1">
      <c r="A1052">
        <v>1038</v>
      </c>
      <c r="B1052" s="3">
        <v>6</v>
      </c>
      <c r="C1052" s="3">
        <v>6</v>
      </c>
      <c r="D1052" s="3">
        <v>7</v>
      </c>
      <c r="E1052" s="1">
        <v>7</v>
      </c>
      <c r="F1052" s="2">
        <v>5</v>
      </c>
      <c r="G1052" s="1">
        <v>5</v>
      </c>
      <c r="H1052" s="4">
        <v>4</v>
      </c>
      <c r="I1052" s="1">
        <v>5</v>
      </c>
      <c r="J1052" s="4">
        <v>4</v>
      </c>
      <c r="K1052" s="1">
        <v>5</v>
      </c>
      <c r="L1052" s="2">
        <v>4</v>
      </c>
      <c r="M1052" s="3">
        <v>7</v>
      </c>
      <c r="N1052" s="2">
        <v>6</v>
      </c>
      <c r="O1052" s="2">
        <v>5</v>
      </c>
      <c r="P1052" s="1">
        <v>5</v>
      </c>
      <c r="Q1052" s="2">
        <v>5</v>
      </c>
      <c r="R1052" s="1">
        <v>5</v>
      </c>
      <c r="S1052" s="2">
        <v>5</v>
      </c>
      <c r="T1052" s="34">
        <f>IF(COUNTIF(B1052:S1052,"&gt;0")=18,SUM(B1052:S1052),"")</f>
        <v>96</v>
      </c>
      <c r="U1052" s="100">
        <v>40048</v>
      </c>
      <c r="V1052" s="35" t="s">
        <v>1196</v>
      </c>
      <c r="W1052" s="17">
        <v>14</v>
      </c>
      <c r="X1052" s="12" t="s">
        <v>502</v>
      </c>
      <c r="Y1052" s="11" t="s">
        <v>14</v>
      </c>
      <c r="Z1052" s="11">
        <v>350693</v>
      </c>
      <c r="AA1052" s="11">
        <v>31</v>
      </c>
      <c r="AB1052" s="11" t="s">
        <v>1236</v>
      </c>
      <c r="AC1052" s="11">
        <v>10</v>
      </c>
      <c r="AD1052" s="11">
        <v>29</v>
      </c>
      <c r="AE1052" s="11"/>
      <c r="AF1052" s="18"/>
    </row>
    <row r="1053" spans="1:32" ht="34.5" customHeight="1" thickBot="1">
      <c r="A1053">
        <v>1039</v>
      </c>
      <c r="B1053" s="2">
        <v>4</v>
      </c>
      <c r="C1053" s="2">
        <v>4</v>
      </c>
      <c r="D1053" s="3">
        <v>7</v>
      </c>
      <c r="E1053" s="6">
        <v>10</v>
      </c>
      <c r="F1053" s="1">
        <v>6</v>
      </c>
      <c r="G1053" s="3">
        <v>6</v>
      </c>
      <c r="H1053" s="2">
        <v>5</v>
      </c>
      <c r="I1053" s="2">
        <v>4</v>
      </c>
      <c r="J1053" s="2">
        <v>5</v>
      </c>
      <c r="K1053" s="1">
        <v>5</v>
      </c>
      <c r="L1053" s="2">
        <v>4</v>
      </c>
      <c r="M1053" s="3">
        <v>7</v>
      </c>
      <c r="N1053" s="1">
        <v>7</v>
      </c>
      <c r="O1053" s="4">
        <v>4</v>
      </c>
      <c r="P1053" s="2">
        <v>4</v>
      </c>
      <c r="Q1053" s="1">
        <v>6</v>
      </c>
      <c r="R1053" s="3">
        <v>6</v>
      </c>
      <c r="S1053" s="2">
        <v>5</v>
      </c>
      <c r="T1053" s="34">
        <f>IF(COUNTIF(B1053:S1053,"&gt;0")=18,SUM(B1053:S1053),"")</f>
        <v>99</v>
      </c>
      <c r="U1053" s="100">
        <v>40048</v>
      </c>
      <c r="V1053" s="35" t="s">
        <v>1196</v>
      </c>
      <c r="W1053" s="19">
        <v>15</v>
      </c>
      <c r="X1053" s="10" t="s">
        <v>137</v>
      </c>
      <c r="Y1053" s="9" t="s">
        <v>14</v>
      </c>
      <c r="Z1053" s="9">
        <v>350574</v>
      </c>
      <c r="AA1053" s="9">
        <v>29.2</v>
      </c>
      <c r="AB1053" s="9" t="s">
        <v>1237</v>
      </c>
      <c r="AC1053" s="9">
        <v>10</v>
      </c>
      <c r="AD1053" s="9">
        <v>29.2</v>
      </c>
      <c r="AE1053" s="9"/>
      <c r="AF1053" s="20"/>
    </row>
    <row r="1054" spans="1:32" ht="34.5" customHeight="1" thickBot="1">
      <c r="A1054">
        <v>1040</v>
      </c>
      <c r="B1054" s="2">
        <v>4</v>
      </c>
      <c r="C1054" s="3">
        <v>6</v>
      </c>
      <c r="D1054" s="2">
        <v>5</v>
      </c>
      <c r="E1054" s="2">
        <v>6</v>
      </c>
      <c r="F1054" s="1">
        <v>6</v>
      </c>
      <c r="G1054" s="6">
        <v>7</v>
      </c>
      <c r="H1054" s="2">
        <v>5</v>
      </c>
      <c r="I1054" s="1">
        <v>5</v>
      </c>
      <c r="J1054" s="4">
        <v>4</v>
      </c>
      <c r="K1054" s="2">
        <v>4</v>
      </c>
      <c r="L1054" s="1">
        <v>5</v>
      </c>
      <c r="M1054" s="2">
        <v>5</v>
      </c>
      <c r="N1054" s="1">
        <v>7</v>
      </c>
      <c r="O1054" s="1">
        <v>6</v>
      </c>
      <c r="P1054" s="2">
        <v>4</v>
      </c>
      <c r="Q1054" s="1">
        <v>6</v>
      </c>
      <c r="R1054" s="3">
        <v>6</v>
      </c>
      <c r="S1054" s="2">
        <v>5</v>
      </c>
      <c r="T1054" s="34">
        <f>IF(COUNTIF(B1054:S1054,"&gt;0")=18,SUM(B1054:S1054),"")</f>
        <v>96</v>
      </c>
      <c r="U1054" s="100">
        <v>40048</v>
      </c>
      <c r="V1054" s="35" t="s">
        <v>1196</v>
      </c>
      <c r="W1054" s="17">
        <v>16</v>
      </c>
      <c r="X1054" s="12" t="s">
        <v>373</v>
      </c>
      <c r="Y1054" s="11" t="s">
        <v>14</v>
      </c>
      <c r="Z1054" s="11">
        <v>350531</v>
      </c>
      <c r="AA1054" s="11">
        <v>24.4</v>
      </c>
      <c r="AB1054" s="11" t="s">
        <v>1238</v>
      </c>
      <c r="AC1054" s="11">
        <v>10</v>
      </c>
      <c r="AD1054" s="11">
        <v>24.4</v>
      </c>
      <c r="AE1054" s="11"/>
      <c r="AF1054" s="18"/>
    </row>
    <row r="1055" spans="1:32" ht="34.5" customHeight="1" thickBot="1">
      <c r="A1055">
        <v>1041</v>
      </c>
      <c r="B1055" s="1">
        <v>5</v>
      </c>
      <c r="C1055" s="1">
        <v>5</v>
      </c>
      <c r="D1055" s="6">
        <v>8</v>
      </c>
      <c r="E1055" s="6">
        <v>9</v>
      </c>
      <c r="F1055" s="3">
        <v>7</v>
      </c>
      <c r="G1055" s="1">
        <v>5</v>
      </c>
      <c r="H1055" s="1">
        <v>6</v>
      </c>
      <c r="I1055" s="2">
        <v>4</v>
      </c>
      <c r="J1055" s="3">
        <v>7</v>
      </c>
      <c r="K1055" s="2">
        <v>4</v>
      </c>
      <c r="L1055" s="3">
        <v>6</v>
      </c>
      <c r="M1055" s="6">
        <v>9</v>
      </c>
      <c r="N1055" s="3">
        <v>8</v>
      </c>
      <c r="O1055" s="4">
        <v>4</v>
      </c>
      <c r="P1055" s="2">
        <v>4</v>
      </c>
      <c r="Q1055" s="4">
        <v>4</v>
      </c>
      <c r="R1055" s="1">
        <v>5</v>
      </c>
      <c r="S1055" s="4">
        <v>4</v>
      </c>
      <c r="T1055" s="34">
        <f>IF(COUNTIF(B1055:S1055,"&gt;0")=18,SUM(B1055:S1055),"")</f>
        <v>104</v>
      </c>
      <c r="U1055" s="100">
        <v>40048</v>
      </c>
      <c r="V1055" s="35" t="s">
        <v>1196</v>
      </c>
      <c r="W1055" s="19">
        <v>17</v>
      </c>
      <c r="X1055" s="10" t="s">
        <v>483</v>
      </c>
      <c r="Y1055" s="9" t="s">
        <v>14</v>
      </c>
      <c r="Z1055" s="9">
        <v>350001</v>
      </c>
      <c r="AA1055" s="9">
        <v>19.7</v>
      </c>
      <c r="AB1055" s="9" t="s">
        <v>1239</v>
      </c>
      <c r="AC1055" s="9">
        <v>9</v>
      </c>
      <c r="AD1055" s="9">
        <v>19.8</v>
      </c>
      <c r="AE1055" s="9"/>
      <c r="AF1055" s="20"/>
    </row>
    <row r="1056" spans="1:32" ht="34.5" customHeight="1" thickBot="1">
      <c r="A1056">
        <v>1042</v>
      </c>
      <c r="B1056" s="1">
        <v>5</v>
      </c>
      <c r="C1056" s="2">
        <v>4</v>
      </c>
      <c r="D1056" s="1">
        <v>6</v>
      </c>
      <c r="E1056" s="6">
        <v>9</v>
      </c>
      <c r="F1056" s="4">
        <v>4</v>
      </c>
      <c r="G1056" s="1">
        <v>5</v>
      </c>
      <c r="H1056" s="1">
        <v>6</v>
      </c>
      <c r="I1056" s="1">
        <v>5</v>
      </c>
      <c r="J1056" s="1">
        <v>6</v>
      </c>
      <c r="K1056" s="1">
        <v>5</v>
      </c>
      <c r="L1056" s="2">
        <v>4</v>
      </c>
      <c r="M1056" s="1">
        <v>6</v>
      </c>
      <c r="N1056" s="1">
        <v>7</v>
      </c>
      <c r="O1056" s="2">
        <v>5</v>
      </c>
      <c r="P1056" s="6">
        <v>7</v>
      </c>
      <c r="Q1056" s="2">
        <v>5</v>
      </c>
      <c r="R1056" s="2">
        <v>4</v>
      </c>
      <c r="S1056" s="4">
        <v>4</v>
      </c>
      <c r="T1056" s="34">
        <f>IF(COUNTIF(B1056:S1056,"&gt;0")=18,SUM(B1056:S1056),"")</f>
        <v>97</v>
      </c>
      <c r="U1056" s="100">
        <v>40048</v>
      </c>
      <c r="V1056" s="35" t="s">
        <v>1196</v>
      </c>
      <c r="W1056" s="17">
        <v>18</v>
      </c>
      <c r="X1056" s="12" t="s">
        <v>528</v>
      </c>
      <c r="Y1056" s="11" t="s">
        <v>6</v>
      </c>
      <c r="Z1056" s="11">
        <v>1130492</v>
      </c>
      <c r="AA1056" s="11">
        <v>30.2</v>
      </c>
      <c r="AB1056" s="11" t="s">
        <v>1240</v>
      </c>
      <c r="AC1056" s="11">
        <v>9</v>
      </c>
      <c r="AD1056" s="11">
        <v>29.2</v>
      </c>
      <c r="AE1056" s="11"/>
      <c r="AF1056" s="18"/>
    </row>
    <row r="1057" spans="1:32" ht="34.5" customHeight="1" thickBot="1">
      <c r="A1057">
        <v>1043</v>
      </c>
      <c r="B1057" s="1">
        <v>5</v>
      </c>
      <c r="C1057" s="1">
        <v>5</v>
      </c>
      <c r="D1057" s="3">
        <v>7</v>
      </c>
      <c r="E1057" s="2">
        <v>6</v>
      </c>
      <c r="F1057" s="2">
        <v>5</v>
      </c>
      <c r="G1057" s="1">
        <v>5</v>
      </c>
      <c r="H1057" s="2">
        <v>5</v>
      </c>
      <c r="I1057" s="1">
        <v>5</v>
      </c>
      <c r="J1057" s="4">
        <v>4</v>
      </c>
      <c r="K1057" s="1">
        <v>5</v>
      </c>
      <c r="L1057" s="1">
        <v>5</v>
      </c>
      <c r="M1057" s="3">
        <v>7</v>
      </c>
      <c r="N1057" s="1">
        <v>7</v>
      </c>
      <c r="O1057" s="2">
        <v>5</v>
      </c>
      <c r="P1057" s="1">
        <v>5</v>
      </c>
      <c r="Q1057" s="2">
        <v>5</v>
      </c>
      <c r="R1057" s="1">
        <v>5</v>
      </c>
      <c r="S1057" s="4">
        <v>4</v>
      </c>
      <c r="T1057" s="34">
        <f>IF(COUNTIF(B1057:S1057,"&gt;0")=18,SUM(B1057:S1057),"")</f>
        <v>95</v>
      </c>
      <c r="U1057" s="100">
        <v>40048</v>
      </c>
      <c r="V1057" s="35" t="s">
        <v>1196</v>
      </c>
      <c r="W1057" s="19">
        <v>19</v>
      </c>
      <c r="X1057" s="10" t="s">
        <v>64</v>
      </c>
      <c r="Y1057" s="9" t="s">
        <v>14</v>
      </c>
      <c r="Z1057" s="9">
        <v>350436</v>
      </c>
      <c r="AA1057" s="9">
        <v>30.9</v>
      </c>
      <c r="AB1057" s="9" t="s">
        <v>1241</v>
      </c>
      <c r="AC1057" s="9">
        <v>9</v>
      </c>
      <c r="AD1057" s="9">
        <v>30.4</v>
      </c>
      <c r="AE1057" s="9"/>
      <c r="AF1057" s="20"/>
    </row>
    <row r="1058" spans="1:32" ht="34.5" customHeight="1" thickBot="1">
      <c r="A1058">
        <v>1044</v>
      </c>
      <c r="B1058" s="2">
        <v>4</v>
      </c>
      <c r="C1058" s="1">
        <v>5</v>
      </c>
      <c r="D1058" s="2">
        <v>5</v>
      </c>
      <c r="E1058" s="2">
        <v>6</v>
      </c>
      <c r="F1058" s="2">
        <v>5</v>
      </c>
      <c r="G1058" s="1">
        <v>5</v>
      </c>
      <c r="H1058" s="2">
        <v>5</v>
      </c>
      <c r="I1058" s="3">
        <v>6</v>
      </c>
      <c r="J1058" s="6">
        <v>8</v>
      </c>
      <c r="K1058" s="1">
        <v>5</v>
      </c>
      <c r="L1058" s="1">
        <v>5</v>
      </c>
      <c r="M1058" s="3">
        <v>7</v>
      </c>
      <c r="N1058" s="2">
        <v>6</v>
      </c>
      <c r="O1058" s="2">
        <v>5</v>
      </c>
      <c r="P1058" s="3">
        <v>6</v>
      </c>
      <c r="Q1058" s="1">
        <v>6</v>
      </c>
      <c r="R1058" s="2">
        <v>4</v>
      </c>
      <c r="S1058" s="2">
        <v>5</v>
      </c>
      <c r="T1058" s="34">
        <f>IF(COUNTIF(B1058:S1058,"&gt;0")=18,SUM(B1058:S1058),"")</f>
        <v>98</v>
      </c>
      <c r="U1058" s="100">
        <v>40048</v>
      </c>
      <c r="V1058" s="35" t="s">
        <v>1196</v>
      </c>
      <c r="W1058" s="17">
        <v>20</v>
      </c>
      <c r="X1058" s="12" t="s">
        <v>1242</v>
      </c>
      <c r="Y1058" s="11" t="s">
        <v>6</v>
      </c>
      <c r="Z1058" s="11">
        <v>1130027</v>
      </c>
      <c r="AA1058" s="11">
        <v>32</v>
      </c>
      <c r="AB1058" s="11" t="s">
        <v>1243</v>
      </c>
      <c r="AC1058" s="11">
        <v>9</v>
      </c>
      <c r="AD1058" s="11">
        <v>30.5</v>
      </c>
      <c r="AE1058" s="11"/>
      <c r="AF1058" s="18"/>
    </row>
    <row r="1059" spans="1:32" ht="34.5" customHeight="1" thickBot="1">
      <c r="A1059">
        <v>1045</v>
      </c>
      <c r="B1059" s="1">
        <v>5</v>
      </c>
      <c r="C1059" s="1">
        <v>5</v>
      </c>
      <c r="D1059" s="3">
        <v>7</v>
      </c>
      <c r="E1059" s="1">
        <v>7</v>
      </c>
      <c r="F1059" s="1">
        <v>6</v>
      </c>
      <c r="G1059" s="2">
        <v>4</v>
      </c>
      <c r="H1059" s="2">
        <v>5</v>
      </c>
      <c r="I1059" s="1">
        <v>5</v>
      </c>
      <c r="J1059" s="7">
        <v>3</v>
      </c>
      <c r="K1059" s="1">
        <v>5</v>
      </c>
      <c r="L1059" s="2">
        <v>4</v>
      </c>
      <c r="M1059" s="1">
        <v>6</v>
      </c>
      <c r="N1059" s="6">
        <v>9</v>
      </c>
      <c r="O1059" s="3">
        <v>7</v>
      </c>
      <c r="P1059" s="2">
        <v>4</v>
      </c>
      <c r="Q1059" s="2">
        <v>5</v>
      </c>
      <c r="R1059" s="1">
        <v>5</v>
      </c>
      <c r="S1059" s="2">
        <v>5</v>
      </c>
      <c r="T1059" s="34">
        <f>IF(COUNTIF(B1059:S1059,"&gt;0")=18,SUM(B1059:S1059),"")</f>
        <v>97</v>
      </c>
      <c r="U1059" s="100">
        <v>40048</v>
      </c>
      <c r="V1059" s="35" t="s">
        <v>1196</v>
      </c>
      <c r="W1059" s="19">
        <v>21</v>
      </c>
      <c r="X1059" s="10" t="s">
        <v>37</v>
      </c>
      <c r="Y1059" s="9" t="s">
        <v>14</v>
      </c>
      <c r="Z1059" s="9">
        <v>350668</v>
      </c>
      <c r="AA1059" s="9">
        <v>32.5</v>
      </c>
      <c r="AB1059" s="9" t="s">
        <v>1244</v>
      </c>
      <c r="AC1059" s="9">
        <v>9</v>
      </c>
      <c r="AD1059" s="9">
        <v>31</v>
      </c>
      <c r="AE1059" s="9"/>
      <c r="AF1059" s="20"/>
    </row>
    <row r="1060" spans="1:32" ht="34.5" customHeight="1" thickBot="1">
      <c r="A1060">
        <v>1046</v>
      </c>
      <c r="B1060" s="1">
        <v>5</v>
      </c>
      <c r="C1060" s="2">
        <v>4</v>
      </c>
      <c r="D1060" s="3">
        <v>7</v>
      </c>
      <c r="E1060" s="1">
        <v>7</v>
      </c>
      <c r="F1060" s="3">
        <v>7</v>
      </c>
      <c r="G1060" s="2">
        <v>4</v>
      </c>
      <c r="H1060" s="1">
        <v>6</v>
      </c>
      <c r="I1060" s="2">
        <v>4</v>
      </c>
      <c r="J1060" s="4">
        <v>4</v>
      </c>
      <c r="K1060" s="2">
        <v>4</v>
      </c>
      <c r="L1060" s="2">
        <v>4</v>
      </c>
      <c r="M1060" s="3">
        <v>7</v>
      </c>
      <c r="N1060" s="1">
        <v>7</v>
      </c>
      <c r="O1060" s="1">
        <v>6</v>
      </c>
      <c r="P1060" s="1">
        <v>5</v>
      </c>
      <c r="Q1060" s="3">
        <v>7</v>
      </c>
      <c r="R1060" s="1">
        <v>5</v>
      </c>
      <c r="S1060" s="4">
        <v>4</v>
      </c>
      <c r="T1060" s="34">
        <f>IF(COUNTIF(B1060:S1060,"&gt;0")=18,SUM(B1060:S1060),"")</f>
        <v>97</v>
      </c>
      <c r="U1060" s="100">
        <v>40048</v>
      </c>
      <c r="V1060" s="35" t="s">
        <v>1196</v>
      </c>
      <c r="W1060" s="17">
        <v>22</v>
      </c>
      <c r="X1060" s="12" t="s">
        <v>57</v>
      </c>
      <c r="Y1060" s="11" t="s">
        <v>14</v>
      </c>
      <c r="Z1060" s="11">
        <v>350461</v>
      </c>
      <c r="AA1060" s="11">
        <v>31.6</v>
      </c>
      <c r="AB1060" s="11" t="s">
        <v>1240</v>
      </c>
      <c r="AC1060" s="11">
        <v>9</v>
      </c>
      <c r="AD1060" s="11">
        <v>30.6</v>
      </c>
      <c r="AE1060" s="11"/>
      <c r="AF1060" s="18"/>
    </row>
    <row r="1061" spans="1:32" ht="34.5" customHeight="1" thickBot="1">
      <c r="A1061">
        <v>1047</v>
      </c>
      <c r="B1061" s="3">
        <v>6</v>
      </c>
      <c r="C1061" s="2">
        <v>4</v>
      </c>
      <c r="D1061" s="1">
        <v>6</v>
      </c>
      <c r="E1061" s="6">
        <v>9</v>
      </c>
      <c r="F1061" s="2">
        <v>5</v>
      </c>
      <c r="G1061" s="1">
        <v>5</v>
      </c>
      <c r="H1061" s="4">
        <v>4</v>
      </c>
      <c r="I1061" s="6">
        <v>7</v>
      </c>
      <c r="J1061" s="2">
        <v>5</v>
      </c>
      <c r="K1061" s="4">
        <v>3</v>
      </c>
      <c r="L1061" s="4">
        <v>3</v>
      </c>
      <c r="M1061" s="3">
        <v>7</v>
      </c>
      <c r="N1061" s="1">
        <v>7</v>
      </c>
      <c r="O1061" s="3">
        <v>7</v>
      </c>
      <c r="P1061" s="1">
        <v>5</v>
      </c>
      <c r="Q1061" s="1">
        <v>6</v>
      </c>
      <c r="R1061" s="1">
        <v>5</v>
      </c>
      <c r="S1061" s="5" t="s">
        <v>0</v>
      </c>
      <c r="T1061" s="34" t="str">
        <f>IF(COUNTIF(B1061:S1061,"&gt;0")=18,SUM(B1061:S1061),"")</f>
        <v/>
      </c>
      <c r="U1061" s="100">
        <v>40048</v>
      </c>
      <c r="V1061" s="35" t="s">
        <v>1196</v>
      </c>
      <c r="W1061" s="19">
        <v>23</v>
      </c>
      <c r="X1061" s="10" t="s">
        <v>62</v>
      </c>
      <c r="Y1061" s="9" t="s">
        <v>14</v>
      </c>
      <c r="Z1061" s="9">
        <v>350639</v>
      </c>
      <c r="AA1061" s="9">
        <v>25.2</v>
      </c>
      <c r="AB1061" s="9" t="s">
        <v>1245</v>
      </c>
      <c r="AC1061" s="9">
        <v>9</v>
      </c>
      <c r="AD1061" s="9">
        <v>25.3</v>
      </c>
      <c r="AE1061" s="9"/>
      <c r="AF1061" s="20"/>
    </row>
    <row r="1062" spans="1:32" ht="34.5" customHeight="1" thickBot="1">
      <c r="A1062">
        <v>1048</v>
      </c>
      <c r="B1062" s="2">
        <v>4</v>
      </c>
      <c r="C1062" s="1">
        <v>5</v>
      </c>
      <c r="D1062" s="8" t="s">
        <v>0</v>
      </c>
      <c r="E1062" s="1">
        <v>7</v>
      </c>
      <c r="F1062" s="2">
        <v>5</v>
      </c>
      <c r="G1062" s="4">
        <v>3</v>
      </c>
      <c r="H1062" s="4">
        <v>4</v>
      </c>
      <c r="I1062" s="3">
        <v>6</v>
      </c>
      <c r="J1062" s="2">
        <v>5</v>
      </c>
      <c r="K1062" s="1">
        <v>5</v>
      </c>
      <c r="L1062" s="8" t="s">
        <v>0</v>
      </c>
      <c r="M1062" s="6">
        <v>9</v>
      </c>
      <c r="N1062" s="1">
        <v>7</v>
      </c>
      <c r="O1062" s="1">
        <v>6</v>
      </c>
      <c r="P1062" s="2">
        <v>4</v>
      </c>
      <c r="Q1062" s="6">
        <v>8</v>
      </c>
      <c r="R1062" s="3">
        <v>6</v>
      </c>
      <c r="S1062" s="3">
        <v>7</v>
      </c>
      <c r="T1062" s="34" t="str">
        <f>IF(COUNTIF(B1062:S1062,"&gt;0")=18,SUM(B1062:S1062),"")</f>
        <v/>
      </c>
      <c r="U1062" s="100">
        <v>40048</v>
      </c>
      <c r="V1062" s="35" t="s">
        <v>1196</v>
      </c>
      <c r="W1062" s="17">
        <v>24</v>
      </c>
      <c r="X1062" s="12" t="s">
        <v>48</v>
      </c>
      <c r="Y1062" s="11" t="s">
        <v>14</v>
      </c>
      <c r="Z1062" s="11">
        <v>350013</v>
      </c>
      <c r="AA1062" s="11">
        <v>20.6</v>
      </c>
      <c r="AB1062" s="11" t="s">
        <v>417</v>
      </c>
      <c r="AC1062" s="11">
        <v>8</v>
      </c>
      <c r="AD1062" s="11">
        <v>20.7</v>
      </c>
      <c r="AE1062" s="11"/>
      <c r="AF1062" s="18"/>
    </row>
    <row r="1063" spans="1:32" ht="34.5" customHeight="1" thickBot="1">
      <c r="A1063">
        <v>1049</v>
      </c>
      <c r="B1063" s="1">
        <v>5</v>
      </c>
      <c r="C1063" s="3">
        <v>6</v>
      </c>
      <c r="D1063" s="1">
        <v>6</v>
      </c>
      <c r="E1063" s="3">
        <v>8</v>
      </c>
      <c r="F1063" s="1">
        <v>6</v>
      </c>
      <c r="G1063" s="1">
        <v>5</v>
      </c>
      <c r="H1063" s="4">
        <v>4</v>
      </c>
      <c r="I1063" s="1">
        <v>5</v>
      </c>
      <c r="J1063" s="8" t="s">
        <v>0</v>
      </c>
      <c r="K1063" s="2">
        <v>4</v>
      </c>
      <c r="L1063" s="1">
        <v>5</v>
      </c>
      <c r="M1063" s="1">
        <v>6</v>
      </c>
      <c r="N1063" s="1">
        <v>7</v>
      </c>
      <c r="O1063" s="2">
        <v>5</v>
      </c>
      <c r="P1063" s="1">
        <v>5</v>
      </c>
      <c r="Q1063" s="2">
        <v>5</v>
      </c>
      <c r="R1063" s="3">
        <v>6</v>
      </c>
      <c r="S1063" s="4">
        <v>4</v>
      </c>
      <c r="T1063" s="34" t="str">
        <f>IF(COUNTIF(B1063:S1063,"&gt;0")=18,SUM(B1063:S1063),"")</f>
        <v/>
      </c>
      <c r="U1063" s="100">
        <v>40048</v>
      </c>
      <c r="V1063" s="35" t="s">
        <v>1196</v>
      </c>
      <c r="W1063" s="19">
        <v>25</v>
      </c>
      <c r="X1063" s="10" t="s">
        <v>148</v>
      </c>
      <c r="Y1063" s="9" t="s">
        <v>14</v>
      </c>
      <c r="Z1063" s="9">
        <v>350611</v>
      </c>
      <c r="AA1063" s="9">
        <v>35.9</v>
      </c>
      <c r="AB1063" s="9" t="s">
        <v>1246</v>
      </c>
      <c r="AC1063" s="9">
        <v>7</v>
      </c>
      <c r="AD1063" s="9">
        <v>33.4</v>
      </c>
      <c r="AE1063" s="9"/>
      <c r="AF1063" s="20"/>
    </row>
    <row r="1064" spans="1:32" ht="34.5" customHeight="1" thickBot="1">
      <c r="A1064">
        <v>1050</v>
      </c>
      <c r="B1064" s="1">
        <v>5</v>
      </c>
      <c r="C1064" s="2">
        <v>4</v>
      </c>
      <c r="D1064" s="6">
        <v>8</v>
      </c>
      <c r="E1064" s="1">
        <v>7</v>
      </c>
      <c r="F1064" s="1">
        <v>6</v>
      </c>
      <c r="G1064" s="2">
        <v>4</v>
      </c>
      <c r="H1064" s="6">
        <v>8</v>
      </c>
      <c r="I1064" s="3">
        <v>6</v>
      </c>
      <c r="J1064" s="1">
        <v>6</v>
      </c>
      <c r="K1064" s="1">
        <v>5</v>
      </c>
      <c r="L1064" s="2">
        <v>4</v>
      </c>
      <c r="M1064" s="1">
        <v>6</v>
      </c>
      <c r="N1064" s="1">
        <v>7</v>
      </c>
      <c r="O1064" s="2">
        <v>5</v>
      </c>
      <c r="P1064" s="2">
        <v>4</v>
      </c>
      <c r="Q1064" s="2">
        <v>5</v>
      </c>
      <c r="R1064" s="1">
        <v>5</v>
      </c>
      <c r="S1064" s="6">
        <v>8</v>
      </c>
      <c r="T1064" s="34">
        <f>IF(COUNTIF(B1064:S1064,"&gt;0")=18,SUM(B1064:S1064),"")</f>
        <v>103</v>
      </c>
      <c r="U1064" s="100">
        <v>40048</v>
      </c>
      <c r="V1064" s="35" t="s">
        <v>1196</v>
      </c>
      <c r="W1064" s="17">
        <v>26</v>
      </c>
      <c r="X1064" s="12" t="s">
        <v>945</v>
      </c>
      <c r="Y1064" s="11" t="s">
        <v>14</v>
      </c>
      <c r="Z1064" s="11">
        <v>350308</v>
      </c>
      <c r="AA1064" s="11">
        <v>35.9</v>
      </c>
      <c r="AB1064" s="11" t="s">
        <v>1247</v>
      </c>
      <c r="AC1064" s="11">
        <v>6</v>
      </c>
      <c r="AD1064" s="11">
        <v>34.9</v>
      </c>
      <c r="AE1064" s="11"/>
      <c r="AF1064" s="18"/>
    </row>
    <row r="1065" spans="1:32" ht="34.5" customHeight="1" thickBot="1">
      <c r="A1065">
        <v>1051</v>
      </c>
      <c r="B1065" s="1">
        <v>5</v>
      </c>
      <c r="C1065" s="1">
        <v>5</v>
      </c>
      <c r="D1065" s="1">
        <v>6</v>
      </c>
      <c r="E1065" s="1">
        <v>7</v>
      </c>
      <c r="F1065" s="4">
        <v>4</v>
      </c>
      <c r="G1065" s="1">
        <v>5</v>
      </c>
      <c r="H1065" s="6">
        <v>8</v>
      </c>
      <c r="I1065" s="3">
        <v>6</v>
      </c>
      <c r="J1065" s="2">
        <v>5</v>
      </c>
      <c r="K1065" s="1">
        <v>5</v>
      </c>
      <c r="L1065" s="1">
        <v>5</v>
      </c>
      <c r="M1065" s="2">
        <v>5</v>
      </c>
      <c r="N1065" s="1">
        <v>7</v>
      </c>
      <c r="O1065" s="1">
        <v>6</v>
      </c>
      <c r="P1065" s="3">
        <v>6</v>
      </c>
      <c r="Q1065" s="1">
        <v>6</v>
      </c>
      <c r="R1065" s="1">
        <v>5</v>
      </c>
      <c r="S1065" s="4">
        <v>4</v>
      </c>
      <c r="T1065" s="34">
        <f>IF(COUNTIF(B1065:S1065,"&gt;0")=18,SUM(B1065:S1065),"")</f>
        <v>100</v>
      </c>
      <c r="U1065" s="100">
        <v>40048</v>
      </c>
      <c r="V1065" s="35" t="s">
        <v>1196</v>
      </c>
      <c r="W1065" s="19">
        <v>27</v>
      </c>
      <c r="X1065" s="10" t="s">
        <v>807</v>
      </c>
      <c r="Y1065" s="9" t="s">
        <v>14</v>
      </c>
      <c r="Z1065" s="9">
        <v>350530</v>
      </c>
      <c r="AA1065" s="9">
        <v>34.4</v>
      </c>
      <c r="AB1065" s="9" t="s">
        <v>1248</v>
      </c>
      <c r="AC1065" s="9">
        <v>6</v>
      </c>
      <c r="AD1065" s="9">
        <v>33.4</v>
      </c>
      <c r="AE1065" s="9"/>
      <c r="AF1065" s="20"/>
    </row>
    <row r="1066" spans="1:32" ht="34.5" customHeight="1" thickBot="1">
      <c r="A1066">
        <v>1052</v>
      </c>
      <c r="B1066" s="1">
        <v>5</v>
      </c>
      <c r="C1066" s="2">
        <v>4</v>
      </c>
      <c r="D1066" s="6">
        <v>8</v>
      </c>
      <c r="E1066" s="3">
        <v>8</v>
      </c>
      <c r="F1066" s="6">
        <v>8</v>
      </c>
      <c r="G1066" s="2">
        <v>4</v>
      </c>
      <c r="H1066" s="3">
        <v>7</v>
      </c>
      <c r="I1066" s="2">
        <v>4</v>
      </c>
      <c r="J1066" s="2">
        <v>5</v>
      </c>
      <c r="K1066" s="2">
        <v>4</v>
      </c>
      <c r="L1066" s="1">
        <v>5</v>
      </c>
      <c r="M1066" s="1">
        <v>6</v>
      </c>
      <c r="N1066" s="1">
        <v>7</v>
      </c>
      <c r="O1066" s="6">
        <v>9</v>
      </c>
      <c r="P1066" s="6">
        <v>7</v>
      </c>
      <c r="Q1066" s="6">
        <v>8</v>
      </c>
      <c r="R1066" s="1">
        <v>5</v>
      </c>
      <c r="S1066" s="2">
        <v>5</v>
      </c>
      <c r="T1066" s="34">
        <f>IF(COUNTIF(B1066:S1066,"&gt;0")=18,SUM(B1066:S1066),"")</f>
        <v>109</v>
      </c>
      <c r="U1066" s="100">
        <v>40048</v>
      </c>
      <c r="V1066" s="35" t="s">
        <v>1196</v>
      </c>
      <c r="W1066" s="26">
        <v>28</v>
      </c>
      <c r="X1066" s="27" t="s">
        <v>1249</v>
      </c>
      <c r="Y1066" s="28" t="s">
        <v>6</v>
      </c>
      <c r="Z1066" s="28">
        <v>1130028</v>
      </c>
      <c r="AA1066" s="28">
        <v>35.200000000000003</v>
      </c>
      <c r="AB1066" s="28" t="s">
        <v>1250</v>
      </c>
      <c r="AC1066" s="28">
        <v>6</v>
      </c>
      <c r="AD1066" s="28">
        <v>35.200000000000003</v>
      </c>
      <c r="AE1066" s="28"/>
      <c r="AF1066" s="31"/>
    </row>
    <row r="1067" spans="1:32" ht="34.5" customHeight="1" thickBot="1">
      <c r="A1067">
        <v>1053</v>
      </c>
      <c r="B1067" s="1">
        <v>5</v>
      </c>
      <c r="C1067" s="3">
        <v>6</v>
      </c>
      <c r="D1067" s="6">
        <v>9</v>
      </c>
      <c r="E1067" s="3">
        <v>8</v>
      </c>
      <c r="F1067" s="3">
        <v>7</v>
      </c>
      <c r="G1067" s="2">
        <v>4</v>
      </c>
      <c r="H1067" s="2">
        <v>5</v>
      </c>
      <c r="I1067" s="1">
        <v>5</v>
      </c>
      <c r="J1067" s="4">
        <v>4</v>
      </c>
      <c r="K1067" s="6">
        <v>7</v>
      </c>
      <c r="L1067" s="1">
        <v>5</v>
      </c>
      <c r="M1067" s="3">
        <v>7</v>
      </c>
      <c r="N1067" s="1">
        <v>7</v>
      </c>
      <c r="O1067" s="2">
        <v>5</v>
      </c>
      <c r="P1067" s="2">
        <v>4</v>
      </c>
      <c r="Q1067" s="2">
        <v>5</v>
      </c>
      <c r="R1067" s="2">
        <v>4</v>
      </c>
      <c r="S1067" s="1">
        <v>6</v>
      </c>
      <c r="T1067" s="34">
        <f>IF(COUNTIF(B1067:S1067,"&gt;0")=18,SUM(B1067:S1067),"")</f>
        <v>103</v>
      </c>
      <c r="U1067" s="100">
        <v>40048</v>
      </c>
      <c r="V1067" s="35" t="s">
        <v>1196</v>
      </c>
      <c r="W1067" s="13">
        <v>1</v>
      </c>
      <c r="X1067" s="14" t="s">
        <v>1251</v>
      </c>
      <c r="Y1067" s="15" t="s">
        <v>14</v>
      </c>
      <c r="Z1067" s="15">
        <v>350891</v>
      </c>
      <c r="AA1067" s="15">
        <v>54</v>
      </c>
      <c r="AB1067" s="15" t="s">
        <v>1252</v>
      </c>
      <c r="AC1067" s="15">
        <v>56</v>
      </c>
      <c r="AD1067" s="15">
        <v>35</v>
      </c>
      <c r="AE1067" s="15"/>
      <c r="AF1067" s="16"/>
    </row>
    <row r="1068" spans="1:32" ht="34.5" customHeight="1" thickBot="1">
      <c r="A1068">
        <v>1054</v>
      </c>
      <c r="B1068" s="3">
        <v>6</v>
      </c>
      <c r="C1068" s="1">
        <v>5</v>
      </c>
      <c r="D1068" s="3">
        <v>7</v>
      </c>
      <c r="E1068" s="2">
        <v>6</v>
      </c>
      <c r="F1068" s="3">
        <v>7</v>
      </c>
      <c r="G1068" s="1">
        <v>5</v>
      </c>
      <c r="H1068" s="1">
        <v>6</v>
      </c>
      <c r="I1068" s="1">
        <v>5</v>
      </c>
      <c r="J1068" s="1">
        <v>6</v>
      </c>
      <c r="K1068" s="1">
        <v>5</v>
      </c>
      <c r="L1068" s="1">
        <v>5</v>
      </c>
      <c r="M1068" s="6">
        <v>8</v>
      </c>
      <c r="N1068" s="1">
        <v>7</v>
      </c>
      <c r="O1068" s="6">
        <v>8</v>
      </c>
      <c r="P1068" s="8" t="s">
        <v>0</v>
      </c>
      <c r="Q1068" s="1">
        <v>6</v>
      </c>
      <c r="R1068" s="1">
        <v>5</v>
      </c>
      <c r="S1068" s="2">
        <v>5</v>
      </c>
      <c r="T1068" s="34" t="str">
        <f>IF(COUNTIF(B1068:S1068,"&gt;0")=18,SUM(B1068:S1068),"")</f>
        <v/>
      </c>
      <c r="U1068" s="100">
        <v>40048</v>
      </c>
      <c r="V1068" s="35" t="s">
        <v>1196</v>
      </c>
      <c r="W1068" s="17">
        <v>2</v>
      </c>
      <c r="X1068" s="12" t="s">
        <v>1253</v>
      </c>
      <c r="Y1068" s="11" t="s">
        <v>14</v>
      </c>
      <c r="Z1068" s="11">
        <v>350892</v>
      </c>
      <c r="AA1068" s="11">
        <v>54</v>
      </c>
      <c r="AB1068" s="11" t="s">
        <v>1254</v>
      </c>
      <c r="AC1068" s="11">
        <v>49</v>
      </c>
      <c r="AD1068" s="11">
        <v>41</v>
      </c>
      <c r="AE1068" s="11"/>
      <c r="AF1068" s="18"/>
    </row>
    <row r="1069" spans="1:32" ht="34.5" customHeight="1" thickBot="1">
      <c r="A1069">
        <v>1055</v>
      </c>
      <c r="B1069" s="4">
        <v>3</v>
      </c>
      <c r="C1069" s="2">
        <v>4</v>
      </c>
      <c r="D1069" s="6">
        <v>10</v>
      </c>
      <c r="E1069" s="1">
        <v>7</v>
      </c>
      <c r="F1069" s="3">
        <v>7</v>
      </c>
      <c r="G1069" s="2">
        <v>4</v>
      </c>
      <c r="H1069" s="1">
        <v>6</v>
      </c>
      <c r="I1069" s="2">
        <v>4</v>
      </c>
      <c r="J1069" s="4">
        <v>4</v>
      </c>
      <c r="K1069" s="3">
        <v>6</v>
      </c>
      <c r="L1069" s="1">
        <v>5</v>
      </c>
      <c r="M1069" s="6">
        <v>9</v>
      </c>
      <c r="N1069" s="6">
        <v>9</v>
      </c>
      <c r="O1069" s="3">
        <v>7</v>
      </c>
      <c r="P1069" s="4">
        <v>3</v>
      </c>
      <c r="Q1069" s="2">
        <v>5</v>
      </c>
      <c r="R1069" s="1">
        <v>5</v>
      </c>
      <c r="S1069" s="2">
        <v>5</v>
      </c>
      <c r="T1069" s="34">
        <f>IF(COUNTIF(B1069:S1069,"&gt;0")=18,SUM(B1069:S1069),"")</f>
        <v>103</v>
      </c>
      <c r="U1069" s="100">
        <v>40048</v>
      </c>
      <c r="V1069" s="35" t="s">
        <v>1196</v>
      </c>
      <c r="W1069" s="19">
        <v>3</v>
      </c>
      <c r="X1069" s="10" t="s">
        <v>494</v>
      </c>
      <c r="Y1069" s="9" t="s">
        <v>14</v>
      </c>
      <c r="Z1069" s="9">
        <v>350437</v>
      </c>
      <c r="AA1069" s="9">
        <v>46</v>
      </c>
      <c r="AB1069" s="9" t="s">
        <v>1255</v>
      </c>
      <c r="AC1069" s="9">
        <v>48</v>
      </c>
      <c r="AD1069" s="9">
        <v>35</v>
      </c>
      <c r="AE1069" s="9"/>
      <c r="AF1069" s="20"/>
    </row>
    <row r="1070" spans="1:32" ht="34.5" customHeight="1" thickBot="1">
      <c r="A1070">
        <v>1056</v>
      </c>
      <c r="B1070" s="4">
        <v>3</v>
      </c>
      <c r="C1070" s="3">
        <v>6</v>
      </c>
      <c r="D1070" s="6">
        <v>9</v>
      </c>
      <c r="E1070" s="3">
        <v>8</v>
      </c>
      <c r="F1070" s="3">
        <v>7</v>
      </c>
      <c r="G1070" s="3">
        <v>6</v>
      </c>
      <c r="H1070" s="3">
        <v>7</v>
      </c>
      <c r="I1070" s="1">
        <v>5</v>
      </c>
      <c r="J1070" s="2">
        <v>5</v>
      </c>
      <c r="K1070" s="2">
        <v>4</v>
      </c>
      <c r="L1070" s="1">
        <v>5</v>
      </c>
      <c r="M1070" s="6">
        <v>9</v>
      </c>
      <c r="N1070" s="3">
        <v>8</v>
      </c>
      <c r="O1070" s="6">
        <v>8</v>
      </c>
      <c r="P1070" s="2">
        <v>4</v>
      </c>
      <c r="Q1070" s="1">
        <v>6</v>
      </c>
      <c r="R1070" s="1">
        <v>5</v>
      </c>
      <c r="S1070" s="1">
        <v>6</v>
      </c>
      <c r="T1070" s="34">
        <f>IF(COUNTIF(B1070:S1070,"&gt;0")=18,SUM(B1070:S1070),"")</f>
        <v>111</v>
      </c>
      <c r="U1070" s="100">
        <v>40048</v>
      </c>
      <c r="V1070" s="35" t="s">
        <v>1196</v>
      </c>
      <c r="W1070" s="17">
        <v>4</v>
      </c>
      <c r="X1070" s="12" t="s">
        <v>262</v>
      </c>
      <c r="Y1070" s="11" t="s">
        <v>14</v>
      </c>
      <c r="Z1070" s="11">
        <v>350803</v>
      </c>
      <c r="AA1070" s="11">
        <v>50</v>
      </c>
      <c r="AB1070" s="11" t="s">
        <v>1256</v>
      </c>
      <c r="AC1070" s="11">
        <v>43</v>
      </c>
      <c r="AD1070" s="11">
        <v>43</v>
      </c>
      <c r="AE1070" s="11"/>
      <c r="AF1070" s="18"/>
    </row>
    <row r="1071" spans="1:32" ht="34.5" customHeight="1" thickBot="1">
      <c r="A1071">
        <v>1057</v>
      </c>
      <c r="B1071" s="2">
        <v>4</v>
      </c>
      <c r="C1071" s="3">
        <v>6</v>
      </c>
      <c r="D1071" s="6">
        <v>8</v>
      </c>
      <c r="E1071" s="3">
        <v>8</v>
      </c>
      <c r="F1071" s="6">
        <v>8</v>
      </c>
      <c r="G1071" s="2">
        <v>4</v>
      </c>
      <c r="H1071" s="1">
        <v>6</v>
      </c>
      <c r="I1071" s="1">
        <v>5</v>
      </c>
      <c r="J1071" s="2">
        <v>5</v>
      </c>
      <c r="K1071" s="2">
        <v>4</v>
      </c>
      <c r="L1071" s="1">
        <v>5</v>
      </c>
      <c r="M1071" s="3">
        <v>7</v>
      </c>
      <c r="N1071" s="1">
        <v>7</v>
      </c>
      <c r="O1071" s="3">
        <v>7</v>
      </c>
      <c r="P1071" s="3">
        <v>6</v>
      </c>
      <c r="Q1071" s="1">
        <v>6</v>
      </c>
      <c r="R1071" s="4">
        <v>3</v>
      </c>
      <c r="S1071" s="2">
        <v>5</v>
      </c>
      <c r="T1071" s="34">
        <f>IF(COUNTIF(B1071:S1071,"&gt;0")=18,SUM(B1071:S1071),"")</f>
        <v>104</v>
      </c>
      <c r="U1071" s="100">
        <v>40048</v>
      </c>
      <c r="V1071" s="35" t="s">
        <v>1196</v>
      </c>
      <c r="W1071" s="19">
        <v>5</v>
      </c>
      <c r="X1071" s="10" t="s">
        <v>267</v>
      </c>
      <c r="Y1071" s="9" t="s">
        <v>14</v>
      </c>
      <c r="Z1071" s="9">
        <v>350801</v>
      </c>
      <c r="AA1071" s="9">
        <v>41</v>
      </c>
      <c r="AB1071" s="9" t="s">
        <v>1257</v>
      </c>
      <c r="AC1071" s="9">
        <v>41</v>
      </c>
      <c r="AD1071" s="9">
        <v>36</v>
      </c>
      <c r="AE1071" s="9"/>
      <c r="AF1071" s="20"/>
    </row>
    <row r="1072" spans="1:32" ht="34.5" customHeight="1" thickBot="1">
      <c r="A1072">
        <v>1058</v>
      </c>
      <c r="B1072" s="1">
        <v>5</v>
      </c>
      <c r="C1072" s="6">
        <v>7</v>
      </c>
      <c r="D1072" s="6">
        <v>10</v>
      </c>
      <c r="E1072" s="3">
        <v>8</v>
      </c>
      <c r="F1072" s="2">
        <v>5</v>
      </c>
      <c r="G1072" s="1">
        <v>5</v>
      </c>
      <c r="H1072" s="4">
        <v>4</v>
      </c>
      <c r="I1072" s="1">
        <v>5</v>
      </c>
      <c r="J1072" s="2">
        <v>5</v>
      </c>
      <c r="K1072" s="2">
        <v>4</v>
      </c>
      <c r="L1072" s="3">
        <v>6</v>
      </c>
      <c r="M1072" s="6">
        <v>8</v>
      </c>
      <c r="N1072" s="1">
        <v>7</v>
      </c>
      <c r="O1072" s="2">
        <v>5</v>
      </c>
      <c r="P1072" s="2">
        <v>4</v>
      </c>
      <c r="Q1072" s="4">
        <v>4</v>
      </c>
      <c r="R1072" s="3">
        <v>6</v>
      </c>
      <c r="S1072" s="1">
        <v>6</v>
      </c>
      <c r="T1072" s="34">
        <f>IF(COUNTIF(B1072:S1072,"&gt;0")=18,SUM(B1072:S1072),"")</f>
        <v>104</v>
      </c>
      <c r="U1072" s="100">
        <v>40048</v>
      </c>
      <c r="V1072" s="35" t="s">
        <v>1196</v>
      </c>
      <c r="W1072" s="17">
        <v>6</v>
      </c>
      <c r="X1072" s="12" t="s">
        <v>1258</v>
      </c>
      <c r="Y1072" s="11" t="s">
        <v>14</v>
      </c>
      <c r="Z1072" s="11">
        <v>350682</v>
      </c>
      <c r="AA1072" s="11">
        <v>37</v>
      </c>
      <c r="AB1072" s="11" t="s">
        <v>1259</v>
      </c>
      <c r="AC1072" s="11">
        <v>40</v>
      </c>
      <c r="AD1072" s="11">
        <v>34.5</v>
      </c>
      <c r="AE1072" s="11"/>
      <c r="AF1072" s="18"/>
    </row>
    <row r="1073" spans="1:32" ht="34.5" customHeight="1" thickBot="1">
      <c r="A1073">
        <v>1059</v>
      </c>
      <c r="B1073" s="1">
        <v>5</v>
      </c>
      <c r="C1073" s="6">
        <v>7</v>
      </c>
      <c r="D1073" s="8" t="s">
        <v>0</v>
      </c>
      <c r="E1073" s="3">
        <v>8</v>
      </c>
      <c r="F1073" s="1">
        <v>6</v>
      </c>
      <c r="G1073" s="2">
        <v>4</v>
      </c>
      <c r="H1073" s="6">
        <v>8</v>
      </c>
      <c r="I1073" s="1">
        <v>5</v>
      </c>
      <c r="J1073" s="4">
        <v>4</v>
      </c>
      <c r="K1073" s="1">
        <v>5</v>
      </c>
      <c r="L1073" s="3">
        <v>6</v>
      </c>
      <c r="M1073" s="1">
        <v>6</v>
      </c>
      <c r="N1073" s="8" t="s">
        <v>0</v>
      </c>
      <c r="O1073" s="3">
        <v>7</v>
      </c>
      <c r="P1073" s="1">
        <v>5</v>
      </c>
      <c r="Q1073" s="1">
        <v>6</v>
      </c>
      <c r="R1073" s="6">
        <v>7</v>
      </c>
      <c r="S1073" s="1">
        <v>6</v>
      </c>
      <c r="T1073" s="34" t="str">
        <f>IF(COUNTIF(B1073:S1073,"&gt;0")=18,SUM(B1073:S1073),"")</f>
        <v/>
      </c>
      <c r="U1073" s="100">
        <v>40048</v>
      </c>
      <c r="V1073" s="35" t="s">
        <v>1196</v>
      </c>
      <c r="W1073" s="19">
        <v>7</v>
      </c>
      <c r="X1073" s="10" t="s">
        <v>96</v>
      </c>
      <c r="Y1073" s="9" t="s">
        <v>14</v>
      </c>
      <c r="Z1073" s="9">
        <v>350670</v>
      </c>
      <c r="AA1073" s="9">
        <v>53</v>
      </c>
      <c r="AB1073" s="9" t="s">
        <v>231</v>
      </c>
      <c r="AC1073" s="9">
        <v>40</v>
      </c>
      <c r="AD1073" s="9">
        <v>49</v>
      </c>
      <c r="AE1073" s="9"/>
      <c r="AF1073" s="20"/>
    </row>
    <row r="1074" spans="1:32" ht="34.5" customHeight="1" thickBot="1">
      <c r="A1074">
        <v>1060</v>
      </c>
      <c r="B1074" s="1">
        <v>5</v>
      </c>
      <c r="C1074" s="6">
        <v>8</v>
      </c>
      <c r="D1074" s="6">
        <v>10</v>
      </c>
      <c r="E1074" s="3">
        <v>8</v>
      </c>
      <c r="F1074" s="2">
        <v>5</v>
      </c>
      <c r="G1074" s="6">
        <v>7</v>
      </c>
      <c r="H1074" s="3">
        <v>7</v>
      </c>
      <c r="I1074" s="3">
        <v>6</v>
      </c>
      <c r="J1074" s="4">
        <v>4</v>
      </c>
      <c r="K1074" s="1">
        <v>5</v>
      </c>
      <c r="L1074" s="1">
        <v>5</v>
      </c>
      <c r="M1074" s="8" t="s">
        <v>0</v>
      </c>
      <c r="N1074" s="3">
        <v>8</v>
      </c>
      <c r="O1074" s="8" t="s">
        <v>0</v>
      </c>
      <c r="P1074" s="1">
        <v>5</v>
      </c>
      <c r="Q1074" s="1">
        <v>6</v>
      </c>
      <c r="R1074" s="1">
        <v>5</v>
      </c>
      <c r="S1074" s="4">
        <v>4</v>
      </c>
      <c r="T1074" s="34" t="str">
        <f>IF(COUNTIF(B1074:S1074,"&gt;0")=18,SUM(B1074:S1074),"")</f>
        <v/>
      </c>
      <c r="U1074" s="100">
        <v>40048</v>
      </c>
      <c r="V1074" s="35" t="s">
        <v>1196</v>
      </c>
      <c r="W1074" s="17">
        <v>8</v>
      </c>
      <c r="X1074" s="12" t="s">
        <v>746</v>
      </c>
      <c r="Y1074" s="11" t="s">
        <v>14</v>
      </c>
      <c r="Z1074" s="11">
        <v>350440</v>
      </c>
      <c r="AA1074" s="11">
        <v>46</v>
      </c>
      <c r="AB1074" s="11" t="s">
        <v>84</v>
      </c>
      <c r="AC1074" s="11">
        <v>38</v>
      </c>
      <c r="AD1074" s="11">
        <v>44</v>
      </c>
      <c r="AE1074" s="11"/>
      <c r="AF1074" s="18"/>
    </row>
    <row r="1075" spans="1:32" ht="34.5" customHeight="1" thickBot="1">
      <c r="A1075">
        <v>1061</v>
      </c>
      <c r="B1075" s="1">
        <v>5</v>
      </c>
      <c r="C1075" s="3">
        <v>6</v>
      </c>
      <c r="D1075" s="6">
        <v>9</v>
      </c>
      <c r="E1075" s="1">
        <v>7</v>
      </c>
      <c r="F1075" s="3">
        <v>7</v>
      </c>
      <c r="G1075" s="3">
        <v>6</v>
      </c>
      <c r="H1075" s="2">
        <v>5</v>
      </c>
      <c r="I1075" s="6">
        <v>8</v>
      </c>
      <c r="J1075" s="2">
        <v>5</v>
      </c>
      <c r="K1075" s="3">
        <v>6</v>
      </c>
      <c r="L1075" s="3">
        <v>6</v>
      </c>
      <c r="M1075" s="3">
        <v>7</v>
      </c>
      <c r="N1075" s="8" t="s">
        <v>0</v>
      </c>
      <c r="O1075" s="1">
        <v>6</v>
      </c>
      <c r="P1075" s="1">
        <v>5</v>
      </c>
      <c r="Q1075" s="3">
        <v>7</v>
      </c>
      <c r="R1075" s="4">
        <v>3</v>
      </c>
      <c r="S1075" s="4">
        <v>4</v>
      </c>
      <c r="T1075" s="34" t="str">
        <f>IF(COUNTIF(B1075:S1075,"&gt;0")=18,SUM(B1075:S1075),"")</f>
        <v/>
      </c>
      <c r="U1075" s="100">
        <v>40048</v>
      </c>
      <c r="V1075" s="35" t="s">
        <v>1196</v>
      </c>
      <c r="W1075" s="19">
        <v>9</v>
      </c>
      <c r="X1075" s="10" t="s">
        <v>744</v>
      </c>
      <c r="Y1075" s="9" t="s">
        <v>92</v>
      </c>
      <c r="Z1075" s="9">
        <v>611623</v>
      </c>
      <c r="AA1075" s="9">
        <v>43</v>
      </c>
      <c r="AB1075" s="9" t="s">
        <v>322</v>
      </c>
      <c r="AC1075" s="9">
        <v>36</v>
      </c>
      <c r="AD1075" s="9">
        <v>43</v>
      </c>
      <c r="AE1075" s="9"/>
      <c r="AF1075" s="20"/>
    </row>
    <row r="1076" spans="1:32" ht="34.5" customHeight="1" thickBot="1">
      <c r="A1076">
        <v>1062</v>
      </c>
      <c r="B1076" s="2">
        <v>4</v>
      </c>
      <c r="C1076" s="1">
        <v>5</v>
      </c>
      <c r="D1076" s="8" t="s">
        <v>0</v>
      </c>
      <c r="E1076" s="8" t="s">
        <v>0</v>
      </c>
      <c r="F1076" s="6">
        <v>9</v>
      </c>
      <c r="G1076" s="2">
        <v>4</v>
      </c>
      <c r="H1076" s="1">
        <v>6</v>
      </c>
      <c r="I1076" s="1">
        <v>5</v>
      </c>
      <c r="J1076" s="2">
        <v>5</v>
      </c>
      <c r="K1076" s="6">
        <v>9</v>
      </c>
      <c r="L1076" s="3">
        <v>6</v>
      </c>
      <c r="M1076" s="3">
        <v>7</v>
      </c>
      <c r="N1076" s="6">
        <v>9</v>
      </c>
      <c r="O1076" s="6">
        <v>8</v>
      </c>
      <c r="P1076" s="2">
        <v>4</v>
      </c>
      <c r="Q1076" s="3">
        <v>7</v>
      </c>
      <c r="R1076" s="1">
        <v>5</v>
      </c>
      <c r="S1076" s="1">
        <v>6</v>
      </c>
      <c r="T1076" s="34" t="str">
        <f>IF(COUNTIF(B1076:S1076,"&gt;0")=18,SUM(B1076:S1076),"")</f>
        <v/>
      </c>
      <c r="U1076" s="100">
        <v>40048</v>
      </c>
      <c r="V1076" s="35" t="s">
        <v>1196</v>
      </c>
      <c r="W1076" s="17">
        <v>10</v>
      </c>
      <c r="X1076" s="12" t="s">
        <v>1260</v>
      </c>
      <c r="Y1076" s="11" t="s">
        <v>1261</v>
      </c>
      <c r="Z1076" s="11">
        <v>880175</v>
      </c>
      <c r="AA1076" s="11">
        <v>49</v>
      </c>
      <c r="AB1076" s="11" t="s">
        <v>322</v>
      </c>
      <c r="AC1076" s="11">
        <v>36</v>
      </c>
      <c r="AD1076" s="11">
        <v>49</v>
      </c>
      <c r="AE1076" s="11"/>
      <c r="AF1076" s="18"/>
    </row>
    <row r="1077" spans="1:32" ht="34.5" customHeight="1" thickBot="1">
      <c r="A1077">
        <v>1063</v>
      </c>
      <c r="B1077" s="6">
        <v>7</v>
      </c>
      <c r="C1077" s="1">
        <v>5</v>
      </c>
      <c r="D1077" s="6">
        <v>9</v>
      </c>
      <c r="E1077" s="6">
        <v>9</v>
      </c>
      <c r="F1077" s="6">
        <v>8</v>
      </c>
      <c r="G1077" s="3">
        <v>6</v>
      </c>
      <c r="H1077" s="6">
        <v>9</v>
      </c>
      <c r="I1077" s="3">
        <v>6</v>
      </c>
      <c r="J1077" s="6">
        <v>8</v>
      </c>
      <c r="K1077" s="2">
        <v>4</v>
      </c>
      <c r="L1077" s="2">
        <v>4</v>
      </c>
      <c r="M1077" s="6">
        <v>8</v>
      </c>
      <c r="N1077" s="3">
        <v>8</v>
      </c>
      <c r="O1077" s="3">
        <v>7</v>
      </c>
      <c r="P1077" s="6">
        <v>8</v>
      </c>
      <c r="Q1077" s="2">
        <v>5</v>
      </c>
      <c r="R1077" s="1">
        <v>5</v>
      </c>
      <c r="S1077" s="1">
        <v>6</v>
      </c>
      <c r="T1077" s="34">
        <f>IF(COUNTIF(B1077:S1077,"&gt;0")=18,SUM(B1077:S1077),"")</f>
        <v>122</v>
      </c>
      <c r="U1077" s="100">
        <v>40048</v>
      </c>
      <c r="V1077" s="35" t="s">
        <v>1196</v>
      </c>
      <c r="W1077" s="62">
        <v>11</v>
      </c>
      <c r="X1077" s="21" t="s">
        <v>579</v>
      </c>
      <c r="Y1077" s="22" t="s">
        <v>6</v>
      </c>
      <c r="Z1077" s="22">
        <v>1130491</v>
      </c>
      <c r="AA1077" s="22">
        <v>50</v>
      </c>
      <c r="AB1077" s="22" t="s">
        <v>1262</v>
      </c>
      <c r="AC1077" s="22">
        <v>33</v>
      </c>
      <c r="AD1077" s="22">
        <v>50</v>
      </c>
      <c r="AE1077" s="22"/>
      <c r="AF1077" s="23"/>
    </row>
    <row r="1078" spans="1:32" ht="34.5" customHeight="1" thickBot="1">
      <c r="A1078">
        <v>1064</v>
      </c>
      <c r="B1078" s="2">
        <v>4</v>
      </c>
      <c r="C1078" s="1">
        <v>5</v>
      </c>
      <c r="D1078" s="3">
        <v>7</v>
      </c>
      <c r="E1078" s="2">
        <v>6</v>
      </c>
      <c r="F1078" s="2">
        <v>5</v>
      </c>
      <c r="G1078" s="2">
        <v>4</v>
      </c>
      <c r="H1078" s="1">
        <v>6</v>
      </c>
      <c r="I1078" s="2">
        <v>4</v>
      </c>
      <c r="J1078" s="4">
        <v>4</v>
      </c>
      <c r="T1078" s="34" t="str">
        <f>IF(COUNTIF(B1078:S1078,"&gt;0")=18,SUM(B1078:S1078),"")</f>
        <v/>
      </c>
      <c r="U1078" s="100">
        <v>40050</v>
      </c>
      <c r="V1078" s="39" t="s">
        <v>1263</v>
      </c>
      <c r="W1078" s="13">
        <v>1</v>
      </c>
      <c r="X1078" s="14" t="s">
        <v>1173</v>
      </c>
      <c r="Y1078" s="15" t="s">
        <v>128</v>
      </c>
      <c r="Z1078" s="15">
        <v>540709</v>
      </c>
      <c r="AA1078" s="15">
        <v>39</v>
      </c>
      <c r="AB1078" s="15" t="s">
        <v>1264</v>
      </c>
      <c r="AC1078" s="15">
        <v>28</v>
      </c>
      <c r="AD1078" s="15">
        <v>32.5</v>
      </c>
      <c r="AE1078" s="15"/>
      <c r="AF1078" s="16"/>
    </row>
    <row r="1079" spans="1:32" ht="34.5" customHeight="1" thickBot="1">
      <c r="A1079">
        <v>1065</v>
      </c>
      <c r="B1079" s="2">
        <v>4</v>
      </c>
      <c r="C1079" s="1">
        <v>5</v>
      </c>
      <c r="D1079" s="6">
        <v>8</v>
      </c>
      <c r="E1079" s="1">
        <v>7</v>
      </c>
      <c r="F1079" s="1">
        <v>6</v>
      </c>
      <c r="G1079" s="2">
        <v>4</v>
      </c>
      <c r="H1079" s="1">
        <v>6</v>
      </c>
      <c r="I1079" s="3">
        <v>6</v>
      </c>
      <c r="J1079" s="4">
        <v>4</v>
      </c>
      <c r="T1079" s="34" t="str">
        <f>IF(COUNTIF(B1079:S1079,"&gt;0")=18,SUM(B1079:S1079),"")</f>
        <v/>
      </c>
      <c r="U1079" s="100">
        <v>40050</v>
      </c>
      <c r="V1079" s="39" t="s">
        <v>1263</v>
      </c>
      <c r="W1079" s="17">
        <v>2</v>
      </c>
      <c r="X1079" s="12" t="s">
        <v>1265</v>
      </c>
      <c r="Y1079" s="11" t="s">
        <v>128</v>
      </c>
      <c r="Z1079" s="11">
        <v>540645</v>
      </c>
      <c r="AA1079" s="11">
        <v>45</v>
      </c>
      <c r="AB1079" s="11" t="s">
        <v>1266</v>
      </c>
      <c r="AC1079" s="11">
        <v>25</v>
      </c>
      <c r="AD1079" s="11">
        <v>38</v>
      </c>
      <c r="AE1079" s="11"/>
      <c r="AF1079" s="18"/>
    </row>
    <row r="1080" spans="1:32" ht="34.5" customHeight="1" thickBot="1">
      <c r="A1080">
        <v>1066</v>
      </c>
      <c r="B1080" s="1">
        <v>5</v>
      </c>
      <c r="C1080" s="1">
        <v>5</v>
      </c>
      <c r="D1080" s="1">
        <v>6</v>
      </c>
      <c r="E1080" s="6">
        <v>9</v>
      </c>
      <c r="F1080" s="2">
        <v>5</v>
      </c>
      <c r="G1080" s="3">
        <v>6</v>
      </c>
      <c r="H1080" s="4">
        <v>4</v>
      </c>
      <c r="I1080" s="6">
        <v>8</v>
      </c>
      <c r="J1080" s="3">
        <v>7</v>
      </c>
      <c r="T1080" s="34" t="str">
        <f>IF(COUNTIF(B1080:S1080,"&gt;0")=18,SUM(B1080:S1080),"")</f>
        <v/>
      </c>
      <c r="U1080" s="100">
        <v>40050</v>
      </c>
      <c r="V1080" s="39" t="s">
        <v>1263</v>
      </c>
      <c r="W1080" s="19">
        <v>3</v>
      </c>
      <c r="X1080" s="10" t="s">
        <v>1267</v>
      </c>
      <c r="Y1080" s="9" t="s">
        <v>14</v>
      </c>
      <c r="Z1080" s="9">
        <v>350893</v>
      </c>
      <c r="AA1080" s="9">
        <v>54</v>
      </c>
      <c r="AB1080" s="9" t="s">
        <v>1268</v>
      </c>
      <c r="AC1080" s="9">
        <v>25</v>
      </c>
      <c r="AD1080" s="9">
        <v>47</v>
      </c>
      <c r="AE1080" s="9"/>
      <c r="AF1080" s="20"/>
    </row>
    <row r="1081" spans="1:32" ht="34.5" customHeight="1" thickBot="1">
      <c r="A1081">
        <v>1067</v>
      </c>
      <c r="B1081" s="4">
        <v>3</v>
      </c>
      <c r="C1081" s="1">
        <v>5</v>
      </c>
      <c r="D1081" s="6">
        <v>8</v>
      </c>
      <c r="E1081" s="3">
        <v>8</v>
      </c>
      <c r="F1081" s="1">
        <v>6</v>
      </c>
      <c r="G1081" s="2">
        <v>4</v>
      </c>
      <c r="H1081" s="6">
        <v>8</v>
      </c>
      <c r="I1081" s="2">
        <v>4</v>
      </c>
      <c r="J1081" s="1">
        <v>6</v>
      </c>
      <c r="T1081" s="34" t="str">
        <f>IF(COUNTIF(B1081:S1081,"&gt;0")=18,SUM(B1081:S1081),"")</f>
        <v/>
      </c>
      <c r="U1081" s="100">
        <v>40050</v>
      </c>
      <c r="V1081" s="39" t="s">
        <v>1263</v>
      </c>
      <c r="W1081" s="17">
        <v>4</v>
      </c>
      <c r="X1081" s="12" t="s">
        <v>262</v>
      </c>
      <c r="Y1081" s="11" t="s">
        <v>14</v>
      </c>
      <c r="Z1081" s="11">
        <v>350803</v>
      </c>
      <c r="AA1081" s="11">
        <v>43</v>
      </c>
      <c r="AB1081" s="11" t="s">
        <v>1269</v>
      </c>
      <c r="AC1081" s="11">
        <v>22</v>
      </c>
      <c r="AD1081" s="11">
        <v>39</v>
      </c>
      <c r="AE1081" s="11"/>
      <c r="AF1081" s="18"/>
    </row>
    <row r="1082" spans="1:32" ht="34.5" customHeight="1" thickBot="1">
      <c r="A1082">
        <v>1068</v>
      </c>
      <c r="B1082" s="1">
        <v>5</v>
      </c>
      <c r="C1082" s="2">
        <v>4</v>
      </c>
      <c r="D1082" s="8" t="s">
        <v>0</v>
      </c>
      <c r="E1082" s="2">
        <v>6</v>
      </c>
      <c r="F1082" s="4">
        <v>4</v>
      </c>
      <c r="G1082" s="1">
        <v>5</v>
      </c>
      <c r="H1082" s="1">
        <v>6</v>
      </c>
      <c r="I1082" s="3">
        <v>6</v>
      </c>
      <c r="J1082" s="2">
        <v>5</v>
      </c>
      <c r="T1082" s="34" t="str">
        <f>IF(COUNTIF(B1082:S1082,"&gt;0")=18,SUM(B1082:S1082),"")</f>
        <v/>
      </c>
      <c r="U1082" s="100">
        <v>40050</v>
      </c>
      <c r="V1082" s="39" t="s">
        <v>1263</v>
      </c>
      <c r="W1082" s="19">
        <v>5</v>
      </c>
      <c r="X1082" s="10" t="s">
        <v>945</v>
      </c>
      <c r="Y1082" s="9" t="s">
        <v>14</v>
      </c>
      <c r="Z1082" s="9">
        <v>350308</v>
      </c>
      <c r="AA1082" s="9">
        <v>32.4</v>
      </c>
      <c r="AB1082" s="9" t="s">
        <v>65</v>
      </c>
      <c r="AC1082" s="9">
        <v>20</v>
      </c>
      <c r="AD1082" s="9">
        <v>31.4</v>
      </c>
      <c r="AE1082" s="9"/>
      <c r="AF1082" s="20"/>
    </row>
    <row r="1083" spans="1:32" ht="34.5" customHeight="1" thickBot="1">
      <c r="A1083">
        <v>1069</v>
      </c>
      <c r="B1083" s="3">
        <v>6</v>
      </c>
      <c r="C1083" s="1">
        <v>5</v>
      </c>
      <c r="D1083" s="8" t="s">
        <v>0</v>
      </c>
      <c r="E1083" s="8" t="s">
        <v>0</v>
      </c>
      <c r="F1083" s="1">
        <v>6</v>
      </c>
      <c r="G1083" s="2">
        <v>4</v>
      </c>
      <c r="H1083" s="2">
        <v>5</v>
      </c>
      <c r="I1083" s="1">
        <v>5</v>
      </c>
      <c r="J1083" s="3">
        <v>7</v>
      </c>
      <c r="T1083" s="34" t="str">
        <f>IF(COUNTIF(B1083:S1083,"&gt;0")=18,SUM(B1083:S1083),"")</f>
        <v/>
      </c>
      <c r="U1083" s="100">
        <v>40050</v>
      </c>
      <c r="V1083" s="39" t="s">
        <v>1263</v>
      </c>
      <c r="W1083" s="17">
        <v>6</v>
      </c>
      <c r="X1083" s="12" t="s">
        <v>1051</v>
      </c>
      <c r="Y1083" s="11" t="s">
        <v>211</v>
      </c>
      <c r="Z1083" s="11">
        <v>1040042</v>
      </c>
      <c r="AA1083" s="11">
        <v>48</v>
      </c>
      <c r="AB1083" s="11" t="s">
        <v>1032</v>
      </c>
      <c r="AC1083" s="11">
        <v>19</v>
      </c>
      <c r="AD1083" s="11">
        <v>47</v>
      </c>
      <c r="AE1083" s="11"/>
      <c r="AF1083" s="18"/>
    </row>
    <row r="1084" spans="1:32" ht="34.5" customHeight="1" thickBot="1">
      <c r="A1084">
        <v>1070</v>
      </c>
      <c r="B1084" s="3">
        <v>6</v>
      </c>
      <c r="C1084" s="3">
        <v>6</v>
      </c>
      <c r="D1084" s="6">
        <v>11</v>
      </c>
      <c r="E1084" s="1">
        <v>7</v>
      </c>
      <c r="F1084" s="3">
        <v>7</v>
      </c>
      <c r="G1084" s="6">
        <v>7</v>
      </c>
      <c r="H1084" s="1">
        <v>6</v>
      </c>
      <c r="I1084" s="6">
        <v>8</v>
      </c>
      <c r="J1084" s="2">
        <v>5</v>
      </c>
      <c r="T1084" s="34" t="str">
        <f>IF(COUNTIF(B1084:S1084,"&gt;0")=18,SUM(B1084:S1084),"")</f>
        <v/>
      </c>
      <c r="U1084" s="100">
        <v>40050</v>
      </c>
      <c r="V1084" s="39" t="s">
        <v>1263</v>
      </c>
      <c r="W1084" s="19">
        <v>7</v>
      </c>
      <c r="X1084" s="10" t="s">
        <v>1270</v>
      </c>
      <c r="Y1084" s="9" t="s">
        <v>14</v>
      </c>
      <c r="Z1084" s="9">
        <v>350895</v>
      </c>
      <c r="AA1084" s="9">
        <v>54</v>
      </c>
      <c r="AB1084" s="9" t="s">
        <v>1271</v>
      </c>
      <c r="AC1084" s="9">
        <v>19</v>
      </c>
      <c r="AD1084" s="9">
        <v>53</v>
      </c>
      <c r="AE1084" s="9"/>
      <c r="AF1084" s="20"/>
    </row>
    <row r="1085" spans="1:32" ht="34.5" customHeight="1" thickBot="1">
      <c r="A1085">
        <v>1071</v>
      </c>
      <c r="B1085" s="2">
        <v>4</v>
      </c>
      <c r="C1085" s="4">
        <v>3</v>
      </c>
      <c r="D1085" s="2">
        <v>5</v>
      </c>
      <c r="E1085" s="2">
        <v>6</v>
      </c>
      <c r="F1085" s="4">
        <v>4</v>
      </c>
      <c r="G1085" s="1">
        <v>5</v>
      </c>
      <c r="H1085" s="4">
        <v>4</v>
      </c>
      <c r="I1085" s="2">
        <v>4</v>
      </c>
      <c r="J1085" s="2">
        <v>5</v>
      </c>
      <c r="T1085" s="34" t="str">
        <f>IF(COUNTIF(B1085:S1085,"&gt;0")=18,SUM(B1085:S1085),"")</f>
        <v/>
      </c>
      <c r="U1085" s="100">
        <v>40050</v>
      </c>
      <c r="V1085" s="39" t="s">
        <v>1263</v>
      </c>
      <c r="W1085" s="17">
        <v>8</v>
      </c>
      <c r="X1085" s="12" t="s">
        <v>20</v>
      </c>
      <c r="Y1085" s="11" t="s">
        <v>14</v>
      </c>
      <c r="Z1085" s="11">
        <v>350771</v>
      </c>
      <c r="AA1085" s="11">
        <v>15.9</v>
      </c>
      <c r="AB1085" s="11" t="s">
        <v>1272</v>
      </c>
      <c r="AC1085" s="11">
        <v>19</v>
      </c>
      <c r="AD1085" s="11">
        <v>15.6</v>
      </c>
      <c r="AE1085" s="11"/>
      <c r="AF1085" s="18"/>
    </row>
    <row r="1086" spans="1:32" ht="34.5" customHeight="1" thickBot="1">
      <c r="A1086">
        <v>1072</v>
      </c>
      <c r="B1086" s="2">
        <v>4</v>
      </c>
      <c r="C1086" s="3">
        <v>6</v>
      </c>
      <c r="D1086" s="3">
        <v>7</v>
      </c>
      <c r="E1086" s="1">
        <v>7</v>
      </c>
      <c r="F1086" s="2">
        <v>5</v>
      </c>
      <c r="G1086" s="4">
        <v>3</v>
      </c>
      <c r="H1086" s="4">
        <v>4</v>
      </c>
      <c r="I1086" s="2">
        <v>4</v>
      </c>
      <c r="J1086" s="3">
        <v>7</v>
      </c>
      <c r="T1086" s="34" t="str">
        <f>IF(COUNTIF(B1086:S1086,"&gt;0")=18,SUM(B1086:S1086),"")</f>
        <v/>
      </c>
      <c r="U1086" s="100">
        <v>40050</v>
      </c>
      <c r="V1086" s="39" t="s">
        <v>1263</v>
      </c>
      <c r="W1086" s="19">
        <v>9</v>
      </c>
      <c r="X1086" s="10" t="s">
        <v>786</v>
      </c>
      <c r="Y1086" s="9" t="s">
        <v>217</v>
      </c>
      <c r="Z1086" s="9">
        <v>1240143</v>
      </c>
      <c r="AA1086" s="9">
        <v>26.3</v>
      </c>
      <c r="AB1086" s="9" t="s">
        <v>1273</v>
      </c>
      <c r="AC1086" s="9">
        <v>18</v>
      </c>
      <c r="AD1086" s="9">
        <v>26.3</v>
      </c>
      <c r="AE1086" s="9"/>
      <c r="AF1086" s="20"/>
    </row>
    <row r="1087" spans="1:32" ht="34.5" customHeight="1" thickBot="1">
      <c r="A1087">
        <v>1073</v>
      </c>
      <c r="B1087" s="3">
        <v>6</v>
      </c>
      <c r="C1087" s="6">
        <v>7</v>
      </c>
      <c r="D1087" s="6">
        <v>10</v>
      </c>
      <c r="E1087" s="1">
        <v>7</v>
      </c>
      <c r="F1087" s="6">
        <v>9</v>
      </c>
      <c r="G1087" s="3">
        <v>6</v>
      </c>
      <c r="H1087" s="1">
        <v>6</v>
      </c>
      <c r="I1087" s="3">
        <v>6</v>
      </c>
      <c r="J1087" s="3">
        <v>7</v>
      </c>
      <c r="T1087" s="34" t="str">
        <f>IF(COUNTIF(B1087:S1087,"&gt;0")=18,SUM(B1087:S1087),"")</f>
        <v/>
      </c>
      <c r="U1087" s="100">
        <v>40050</v>
      </c>
      <c r="V1087" s="39" t="s">
        <v>1263</v>
      </c>
      <c r="W1087" s="17">
        <v>10</v>
      </c>
      <c r="X1087" s="12" t="s">
        <v>1274</v>
      </c>
      <c r="Y1087" s="11" t="s">
        <v>14</v>
      </c>
      <c r="Z1087" s="11">
        <v>350894</v>
      </c>
      <c r="AA1087" s="11">
        <v>54</v>
      </c>
      <c r="AB1087" s="11" t="s">
        <v>1275</v>
      </c>
      <c r="AC1087" s="11">
        <v>17</v>
      </c>
      <c r="AD1087" s="11">
        <v>54</v>
      </c>
      <c r="AE1087" s="11"/>
      <c r="AF1087" s="18"/>
    </row>
    <row r="1088" spans="1:32" ht="34.5" customHeight="1" thickBot="1">
      <c r="A1088">
        <v>1074</v>
      </c>
      <c r="B1088" s="2">
        <v>4</v>
      </c>
      <c r="C1088" s="4">
        <v>3</v>
      </c>
      <c r="D1088" s="8" t="s">
        <v>0</v>
      </c>
      <c r="E1088" s="2">
        <v>6</v>
      </c>
      <c r="F1088" s="3">
        <v>7</v>
      </c>
      <c r="G1088" s="1">
        <v>5</v>
      </c>
      <c r="H1088" s="1">
        <v>6</v>
      </c>
      <c r="I1088" s="3">
        <v>6</v>
      </c>
      <c r="J1088" s="2">
        <v>5</v>
      </c>
      <c r="T1088" s="34" t="str">
        <f>IF(COUNTIF(B1088:S1088,"&gt;0")=18,SUM(B1088:S1088),"")</f>
        <v/>
      </c>
      <c r="U1088" s="100">
        <v>40050</v>
      </c>
      <c r="V1088" s="39" t="s">
        <v>1263</v>
      </c>
      <c r="W1088" s="19">
        <v>11</v>
      </c>
      <c r="X1088" s="10" t="s">
        <v>130</v>
      </c>
      <c r="Y1088" s="9" t="s">
        <v>14</v>
      </c>
      <c r="Z1088" s="9">
        <v>350350</v>
      </c>
      <c r="AA1088" s="9">
        <v>22.6</v>
      </c>
      <c r="AB1088" s="9" t="s">
        <v>107</v>
      </c>
      <c r="AC1088" s="9">
        <v>14</v>
      </c>
      <c r="AD1088" s="9">
        <v>22.7</v>
      </c>
      <c r="AE1088" s="9"/>
      <c r="AF1088" s="20"/>
    </row>
    <row r="1089" spans="1:32" ht="34.5" customHeight="1" thickBot="1">
      <c r="A1089">
        <v>1075</v>
      </c>
      <c r="B1089" s="6">
        <v>9</v>
      </c>
      <c r="C1089" s="6">
        <v>7</v>
      </c>
      <c r="D1089" s="8" t="s">
        <v>0</v>
      </c>
      <c r="E1089" s="8" t="s">
        <v>0</v>
      </c>
      <c r="F1089" s="3">
        <v>7</v>
      </c>
      <c r="G1089" s="1">
        <v>5</v>
      </c>
      <c r="H1089" s="3">
        <v>7</v>
      </c>
      <c r="I1089" s="6">
        <v>7</v>
      </c>
      <c r="J1089" s="6">
        <v>9</v>
      </c>
      <c r="T1089" s="34" t="str">
        <f>IF(COUNTIF(B1089:S1089,"&gt;0")=18,SUM(B1089:S1089),"")</f>
        <v/>
      </c>
      <c r="U1089" s="100">
        <v>40050</v>
      </c>
      <c r="V1089" s="39" t="s">
        <v>1263</v>
      </c>
      <c r="W1089" s="17">
        <v>12</v>
      </c>
      <c r="X1089" s="12" t="s">
        <v>1179</v>
      </c>
      <c r="Y1089" s="11" t="s">
        <v>211</v>
      </c>
      <c r="Z1089" s="11">
        <v>1040401</v>
      </c>
      <c r="AA1089" s="11">
        <v>54</v>
      </c>
      <c r="AB1089" s="11" t="s">
        <v>344</v>
      </c>
      <c r="AC1089" s="11">
        <v>9</v>
      </c>
      <c r="AD1089" s="11">
        <v>54</v>
      </c>
      <c r="AE1089" s="11"/>
      <c r="AF1089" s="18"/>
    </row>
    <row r="1090" spans="1:32" ht="34.5" customHeight="1" thickBot="1">
      <c r="A1090">
        <v>1076</v>
      </c>
      <c r="B1090" s="2">
        <v>4</v>
      </c>
      <c r="C1090" s="2">
        <v>4</v>
      </c>
      <c r="D1090" s="1">
        <v>6</v>
      </c>
      <c r="E1090" s="3">
        <v>8</v>
      </c>
      <c r="F1090" s="2">
        <v>5</v>
      </c>
      <c r="G1090" s="6">
        <v>9</v>
      </c>
      <c r="H1090" s="2">
        <v>5</v>
      </c>
      <c r="I1090" s="3">
        <v>6</v>
      </c>
      <c r="J1090" s="6">
        <v>9</v>
      </c>
      <c r="T1090" s="34" t="str">
        <f>IF(COUNTIF(B1090:S1090,"&gt;0")=18,SUM(B1090:S1090),"")</f>
        <v/>
      </c>
      <c r="U1090" s="100">
        <v>40050</v>
      </c>
      <c r="V1090" s="39" t="s">
        <v>1263</v>
      </c>
      <c r="W1090" s="62">
        <v>13</v>
      </c>
      <c r="X1090" s="21" t="s">
        <v>1276</v>
      </c>
      <c r="Y1090" s="22" t="s">
        <v>189</v>
      </c>
      <c r="Z1090" s="22">
        <v>1030089</v>
      </c>
      <c r="AA1090" s="22">
        <v>17.5</v>
      </c>
      <c r="AB1090" s="49">
        <v>20699</v>
      </c>
      <c r="AC1090" s="22">
        <v>9</v>
      </c>
      <c r="AD1090" s="22">
        <v>17.600000000000001</v>
      </c>
      <c r="AE1090" s="22"/>
      <c r="AF1090" s="23"/>
    </row>
    <row r="1091" spans="1:32" ht="34.5" customHeight="1" thickBot="1">
      <c r="A1091">
        <v>1077</v>
      </c>
      <c r="B1091" s="2">
        <v>4</v>
      </c>
      <c r="C1091" s="2">
        <v>4</v>
      </c>
      <c r="D1091" s="2">
        <v>5</v>
      </c>
      <c r="E1091" s="2">
        <v>6</v>
      </c>
      <c r="F1091" s="2">
        <v>5</v>
      </c>
      <c r="G1091" s="2">
        <v>4</v>
      </c>
      <c r="H1091" s="7">
        <v>3</v>
      </c>
      <c r="I1091" s="7">
        <v>2</v>
      </c>
      <c r="J1091" s="7">
        <v>3</v>
      </c>
      <c r="K1091" s="2">
        <v>4</v>
      </c>
      <c r="L1091" s="2">
        <v>4</v>
      </c>
      <c r="M1091" s="2">
        <v>5</v>
      </c>
      <c r="N1091" s="4">
        <v>5</v>
      </c>
      <c r="O1091" s="2">
        <v>5</v>
      </c>
      <c r="P1091" s="4">
        <v>3</v>
      </c>
      <c r="Q1091" s="2">
        <v>5</v>
      </c>
      <c r="R1091" s="1">
        <v>5</v>
      </c>
      <c r="S1091" s="2">
        <v>5</v>
      </c>
      <c r="T1091" s="34">
        <f>IF(COUNTIF(B1091:S1091,"&gt;0")=18,SUM(B1091:S1091),"")</f>
        <v>77</v>
      </c>
      <c r="U1091" s="100">
        <v>40054</v>
      </c>
      <c r="V1091" s="39" t="s">
        <v>1277</v>
      </c>
      <c r="W1091" s="13">
        <v>1</v>
      </c>
      <c r="X1091" s="14" t="s">
        <v>1278</v>
      </c>
      <c r="Y1091" s="15" t="s">
        <v>217</v>
      </c>
      <c r="Z1091" s="15">
        <v>1240104</v>
      </c>
      <c r="AA1091" s="15">
        <v>16.899999999999999</v>
      </c>
      <c r="AB1091" s="15" t="s">
        <v>1279</v>
      </c>
      <c r="AC1091" s="15">
        <v>77</v>
      </c>
      <c r="AD1091" s="15">
        <v>15.7</v>
      </c>
      <c r="AE1091" s="15"/>
      <c r="AF1091" s="16"/>
    </row>
    <row r="1092" spans="1:32" ht="34.5" customHeight="1" thickBot="1">
      <c r="A1092">
        <v>1078</v>
      </c>
      <c r="B1092" s="2">
        <v>4</v>
      </c>
      <c r="C1092" s="2">
        <v>4</v>
      </c>
      <c r="D1092" s="1">
        <v>6</v>
      </c>
      <c r="E1092" s="2">
        <v>6</v>
      </c>
      <c r="F1092" s="3">
        <v>7</v>
      </c>
      <c r="G1092" s="2">
        <v>4</v>
      </c>
      <c r="H1092" s="2">
        <v>5</v>
      </c>
      <c r="I1092" s="1">
        <v>5</v>
      </c>
      <c r="J1092" s="7">
        <v>3</v>
      </c>
      <c r="K1092" s="4">
        <v>3</v>
      </c>
      <c r="L1092" s="4">
        <v>3</v>
      </c>
      <c r="M1092" s="1">
        <v>6</v>
      </c>
      <c r="N1092" s="4">
        <v>5</v>
      </c>
      <c r="O1092" s="2">
        <v>5</v>
      </c>
      <c r="P1092" s="4">
        <v>3</v>
      </c>
      <c r="Q1092" s="1">
        <v>6</v>
      </c>
      <c r="R1092" s="3">
        <v>6</v>
      </c>
      <c r="S1092" s="4">
        <v>4</v>
      </c>
      <c r="T1092" s="34">
        <f>IF(COUNTIF(B1092:S1092,"&gt;0")=18,SUM(B1092:S1092),"")</f>
        <v>85</v>
      </c>
      <c r="U1092" s="100">
        <v>40054</v>
      </c>
      <c r="V1092" s="39" t="s">
        <v>1277</v>
      </c>
      <c r="W1092" s="17">
        <v>2</v>
      </c>
      <c r="X1092" s="12" t="s">
        <v>1184</v>
      </c>
      <c r="Y1092" s="11" t="s">
        <v>217</v>
      </c>
      <c r="Z1092" s="11">
        <v>1240161</v>
      </c>
      <c r="AA1092" s="11">
        <v>17.899999999999999</v>
      </c>
      <c r="AB1092" s="11" t="s">
        <v>1280</v>
      </c>
      <c r="AC1092" s="11">
        <v>85</v>
      </c>
      <c r="AD1092" s="11">
        <v>17.899999999999999</v>
      </c>
      <c r="AE1092" s="11"/>
      <c r="AF1092" s="18"/>
    </row>
    <row r="1093" spans="1:32" ht="34.5" customHeight="1" thickBot="1">
      <c r="A1093">
        <v>1079</v>
      </c>
      <c r="B1093" s="2">
        <v>4</v>
      </c>
      <c r="C1093" s="2">
        <v>4</v>
      </c>
      <c r="D1093" s="1">
        <v>6</v>
      </c>
      <c r="E1093" s="2">
        <v>6</v>
      </c>
      <c r="F1093" s="2">
        <v>5</v>
      </c>
      <c r="G1093" s="2">
        <v>4</v>
      </c>
      <c r="H1093" s="4">
        <v>4</v>
      </c>
      <c r="I1093" s="2">
        <v>4</v>
      </c>
      <c r="J1093" s="2">
        <v>5</v>
      </c>
      <c r="K1093" s="2">
        <v>4</v>
      </c>
      <c r="L1093" s="4">
        <v>3</v>
      </c>
      <c r="M1093" s="1">
        <v>6</v>
      </c>
      <c r="N1093" s="1">
        <v>7</v>
      </c>
      <c r="O1093" s="4">
        <v>4</v>
      </c>
      <c r="P1093" s="2">
        <v>4</v>
      </c>
      <c r="Q1093" s="3">
        <v>7</v>
      </c>
      <c r="R1093" s="2">
        <v>4</v>
      </c>
      <c r="S1093" s="4">
        <v>4</v>
      </c>
      <c r="T1093" s="34">
        <f>IF(COUNTIF(B1093:S1093,"&gt;0")=18,SUM(B1093:S1093),"")</f>
        <v>85</v>
      </c>
      <c r="U1093" s="100">
        <v>40054</v>
      </c>
      <c r="V1093" s="39" t="s">
        <v>1277</v>
      </c>
      <c r="W1093" s="19">
        <v>3</v>
      </c>
      <c r="X1093" s="10" t="s">
        <v>1281</v>
      </c>
      <c r="Y1093" s="9" t="s">
        <v>236</v>
      </c>
      <c r="Z1093" s="9">
        <v>900544</v>
      </c>
      <c r="AA1093" s="9">
        <v>16.8</v>
      </c>
      <c r="AB1093" s="9" t="s">
        <v>1280</v>
      </c>
      <c r="AC1093" s="9">
        <v>85</v>
      </c>
      <c r="AD1093" s="9">
        <v>16.8</v>
      </c>
      <c r="AE1093" s="9"/>
      <c r="AF1093" s="20"/>
    </row>
    <row r="1094" spans="1:32" ht="34.5" customHeight="1" thickBot="1">
      <c r="A1094">
        <v>1080</v>
      </c>
      <c r="B1094" s="3">
        <v>6</v>
      </c>
      <c r="C1094" s="2">
        <v>4</v>
      </c>
      <c r="D1094" s="2">
        <v>5</v>
      </c>
      <c r="E1094" s="1">
        <v>7</v>
      </c>
      <c r="F1094" s="4">
        <v>4</v>
      </c>
      <c r="G1094" s="2">
        <v>4</v>
      </c>
      <c r="H1094" s="2">
        <v>5</v>
      </c>
      <c r="I1094" s="1">
        <v>5</v>
      </c>
      <c r="J1094" s="4">
        <v>4</v>
      </c>
      <c r="K1094" s="3">
        <v>6</v>
      </c>
      <c r="L1094" s="2">
        <v>4</v>
      </c>
      <c r="M1094" s="1">
        <v>6</v>
      </c>
      <c r="N1094" s="2">
        <v>6</v>
      </c>
      <c r="O1094" s="1">
        <v>6</v>
      </c>
      <c r="P1094" s="1">
        <v>5</v>
      </c>
      <c r="Q1094" s="4">
        <v>4</v>
      </c>
      <c r="R1094" s="2">
        <v>4</v>
      </c>
      <c r="S1094" s="4">
        <v>4</v>
      </c>
      <c r="T1094" s="34">
        <f>IF(COUNTIF(B1094:S1094,"&gt;0")=18,SUM(B1094:S1094),"")</f>
        <v>89</v>
      </c>
      <c r="U1094" s="100">
        <v>40054</v>
      </c>
      <c r="V1094" s="39" t="s">
        <v>1277</v>
      </c>
      <c r="W1094" s="17">
        <v>4</v>
      </c>
      <c r="X1094" s="12" t="s">
        <v>1282</v>
      </c>
      <c r="Y1094" s="11" t="s">
        <v>1283</v>
      </c>
      <c r="Z1094" s="11">
        <v>680304</v>
      </c>
      <c r="AA1094" s="11">
        <v>16.5</v>
      </c>
      <c r="AB1094" s="11" t="s">
        <v>1284</v>
      </c>
      <c r="AC1094" s="11">
        <v>89</v>
      </c>
      <c r="AD1094" s="11">
        <v>16.600000000000001</v>
      </c>
      <c r="AE1094" s="11"/>
      <c r="AF1094" s="18"/>
    </row>
    <row r="1095" spans="1:32" ht="34.5" customHeight="1" thickBot="1">
      <c r="A1095">
        <v>1081</v>
      </c>
      <c r="B1095" s="4">
        <v>3</v>
      </c>
      <c r="C1095" s="2">
        <v>4</v>
      </c>
      <c r="D1095" s="6">
        <v>8</v>
      </c>
      <c r="E1095" s="1">
        <v>7</v>
      </c>
      <c r="F1095" s="2">
        <v>5</v>
      </c>
      <c r="G1095" s="2">
        <v>4</v>
      </c>
      <c r="H1095" s="4">
        <v>4</v>
      </c>
      <c r="I1095" s="3">
        <v>6</v>
      </c>
      <c r="J1095" s="2">
        <v>5</v>
      </c>
      <c r="K1095" s="2">
        <v>4</v>
      </c>
      <c r="L1095" s="4">
        <v>3</v>
      </c>
      <c r="M1095" s="3">
        <v>7</v>
      </c>
      <c r="N1095" s="2">
        <v>6</v>
      </c>
      <c r="O1095" s="1">
        <v>6</v>
      </c>
      <c r="P1095" s="3">
        <v>6</v>
      </c>
      <c r="Q1095" s="2">
        <v>5</v>
      </c>
      <c r="R1095" s="1">
        <v>5</v>
      </c>
      <c r="S1095" s="6">
        <v>8</v>
      </c>
      <c r="T1095" s="34">
        <f>IF(COUNTIF(B1095:S1095,"&gt;0")=18,SUM(B1095:S1095),"")</f>
        <v>96</v>
      </c>
      <c r="U1095" s="100">
        <v>40054</v>
      </c>
      <c r="V1095" s="39" t="s">
        <v>1277</v>
      </c>
      <c r="W1095" s="19">
        <v>5</v>
      </c>
      <c r="X1095" s="10" t="s">
        <v>1285</v>
      </c>
      <c r="Y1095" s="9" t="s">
        <v>240</v>
      </c>
      <c r="Z1095" s="9">
        <v>410596</v>
      </c>
      <c r="AA1095" s="9">
        <v>19</v>
      </c>
      <c r="AB1095" s="9" t="s">
        <v>1286</v>
      </c>
      <c r="AC1095" s="9">
        <v>96</v>
      </c>
      <c r="AD1095" s="9">
        <v>19.100000000000001</v>
      </c>
      <c r="AE1095" s="9"/>
      <c r="AF1095" s="20"/>
    </row>
    <row r="1096" spans="1:32" ht="34.5" customHeight="1" thickBot="1">
      <c r="A1096">
        <v>1082</v>
      </c>
      <c r="B1096" s="2">
        <v>4</v>
      </c>
      <c r="C1096" s="1">
        <v>5</v>
      </c>
      <c r="D1096" s="3">
        <v>7</v>
      </c>
      <c r="E1096" s="1">
        <v>7</v>
      </c>
      <c r="F1096" s="1">
        <v>6</v>
      </c>
      <c r="G1096" s="2">
        <v>4</v>
      </c>
      <c r="H1096" s="4">
        <v>4</v>
      </c>
      <c r="I1096" s="2">
        <v>4</v>
      </c>
      <c r="J1096" s="2">
        <v>5</v>
      </c>
      <c r="K1096" s="2">
        <v>4</v>
      </c>
      <c r="L1096" s="1">
        <v>5</v>
      </c>
      <c r="M1096" s="3">
        <v>7</v>
      </c>
      <c r="N1096" s="3">
        <v>8</v>
      </c>
      <c r="O1096" s="2">
        <v>5</v>
      </c>
      <c r="P1096" s="1">
        <v>5</v>
      </c>
      <c r="Q1096" s="6">
        <v>8</v>
      </c>
      <c r="R1096" s="4">
        <v>3</v>
      </c>
      <c r="S1096" s="6">
        <v>8</v>
      </c>
      <c r="T1096" s="34">
        <f>IF(COUNTIF(B1096:S1096,"&gt;0")=18,SUM(B1096:S1096),"")</f>
        <v>99</v>
      </c>
      <c r="U1096" s="100">
        <v>40054</v>
      </c>
      <c r="V1096" s="39" t="s">
        <v>1277</v>
      </c>
      <c r="W1096" s="17">
        <v>6</v>
      </c>
      <c r="X1096" s="12" t="s">
        <v>64</v>
      </c>
      <c r="Y1096" s="11" t="s">
        <v>14</v>
      </c>
      <c r="Z1096" s="11">
        <v>350436</v>
      </c>
      <c r="AA1096" s="11">
        <v>30.4</v>
      </c>
      <c r="AB1096" s="11" t="s">
        <v>1287</v>
      </c>
      <c r="AC1096" s="11">
        <v>99</v>
      </c>
      <c r="AD1096" s="11">
        <v>30.4</v>
      </c>
      <c r="AE1096" s="11"/>
      <c r="AF1096" s="18"/>
    </row>
    <row r="1097" spans="1:32" ht="34.5" customHeight="1" thickBot="1">
      <c r="A1097">
        <v>1083</v>
      </c>
      <c r="B1097" s="2">
        <v>4</v>
      </c>
      <c r="C1097" s="3">
        <v>6</v>
      </c>
      <c r="D1097" s="3">
        <v>7</v>
      </c>
      <c r="E1097" s="1">
        <v>7</v>
      </c>
      <c r="F1097" s="2">
        <v>5</v>
      </c>
      <c r="G1097" s="1">
        <v>5</v>
      </c>
      <c r="H1097" s="1">
        <v>6</v>
      </c>
      <c r="I1097" s="3">
        <v>6</v>
      </c>
      <c r="J1097" s="2">
        <v>5</v>
      </c>
      <c r="K1097" s="1">
        <v>5</v>
      </c>
      <c r="L1097" s="1">
        <v>5</v>
      </c>
      <c r="M1097" s="1">
        <v>6</v>
      </c>
      <c r="N1097" s="3">
        <v>8</v>
      </c>
      <c r="O1097" s="2">
        <v>5</v>
      </c>
      <c r="P1097" s="1">
        <v>5</v>
      </c>
      <c r="Q1097" s="1">
        <v>6</v>
      </c>
      <c r="R1097" s="2">
        <v>4</v>
      </c>
      <c r="S1097" s="2">
        <v>5</v>
      </c>
      <c r="T1097" s="34">
        <f>IF(COUNTIF(B1097:S1097,"&gt;0")=18,SUM(B1097:S1097),"")</f>
        <v>100</v>
      </c>
      <c r="U1097" s="100">
        <v>40054</v>
      </c>
      <c r="V1097" s="39" t="s">
        <v>1277</v>
      </c>
      <c r="W1097" s="19">
        <v>7</v>
      </c>
      <c r="X1097" s="10" t="s">
        <v>339</v>
      </c>
      <c r="Y1097" s="9" t="s">
        <v>14</v>
      </c>
      <c r="Z1097" s="9">
        <v>350425</v>
      </c>
      <c r="AA1097" s="9">
        <v>32.5</v>
      </c>
      <c r="AB1097" s="9" t="s">
        <v>1288</v>
      </c>
      <c r="AC1097" s="9">
        <v>100</v>
      </c>
      <c r="AD1097" s="9">
        <v>32.5</v>
      </c>
      <c r="AE1097" s="9"/>
      <c r="AF1097" s="20"/>
    </row>
    <row r="1098" spans="1:32" ht="34.5" customHeight="1" thickBot="1">
      <c r="A1098">
        <v>1084</v>
      </c>
      <c r="B1098" s="3">
        <v>6</v>
      </c>
      <c r="C1098" s="3">
        <v>6</v>
      </c>
      <c r="D1098" s="1">
        <v>6</v>
      </c>
      <c r="E1098" s="2">
        <v>6</v>
      </c>
      <c r="F1098" s="4">
        <v>4</v>
      </c>
      <c r="G1098" s="1">
        <v>5</v>
      </c>
      <c r="H1098" s="6">
        <v>8</v>
      </c>
      <c r="I1098" s="1">
        <v>5</v>
      </c>
      <c r="J1098" s="4">
        <v>4</v>
      </c>
      <c r="K1098" s="2">
        <v>4</v>
      </c>
      <c r="L1098" s="1">
        <v>5</v>
      </c>
      <c r="M1098" s="3">
        <v>7</v>
      </c>
      <c r="N1098" s="1">
        <v>7</v>
      </c>
      <c r="O1098" s="4">
        <v>4</v>
      </c>
      <c r="P1098" s="6">
        <v>8</v>
      </c>
      <c r="Q1098" s="2">
        <v>5</v>
      </c>
      <c r="R1098" s="1">
        <v>5</v>
      </c>
      <c r="S1098" s="2">
        <v>5</v>
      </c>
      <c r="T1098" s="34">
        <f>IF(COUNTIF(B1098:S1098,"&gt;0")=18,SUM(B1098:S1098),"")</f>
        <v>100</v>
      </c>
      <c r="U1098" s="100">
        <v>40054</v>
      </c>
      <c r="V1098" s="39" t="s">
        <v>1277</v>
      </c>
      <c r="W1098" s="17">
        <v>8</v>
      </c>
      <c r="X1098" s="12" t="s">
        <v>1289</v>
      </c>
      <c r="Y1098" s="11" t="s">
        <v>672</v>
      </c>
      <c r="Z1098" s="11">
        <v>600220</v>
      </c>
      <c r="AA1098" s="11">
        <v>23.8</v>
      </c>
      <c r="AB1098" s="11" t="s">
        <v>1290</v>
      </c>
      <c r="AC1098" s="11">
        <v>100</v>
      </c>
      <c r="AD1098" s="11">
        <v>23.9</v>
      </c>
      <c r="AE1098" s="11"/>
      <c r="AF1098" s="18"/>
    </row>
    <row r="1099" spans="1:32" ht="34.5" customHeight="1" thickBot="1">
      <c r="A1099">
        <v>1085</v>
      </c>
      <c r="B1099" s="3">
        <v>6</v>
      </c>
      <c r="C1099" s="1">
        <v>5</v>
      </c>
      <c r="D1099" s="3">
        <v>7</v>
      </c>
      <c r="E1099" s="6">
        <v>10</v>
      </c>
      <c r="F1099" s="2">
        <v>5</v>
      </c>
      <c r="G1099" s="2">
        <v>4</v>
      </c>
      <c r="H1099" s="3">
        <v>7</v>
      </c>
      <c r="I1099" s="2">
        <v>4</v>
      </c>
      <c r="J1099" s="2">
        <v>5</v>
      </c>
      <c r="K1099" s="1">
        <v>5</v>
      </c>
      <c r="L1099" s="4">
        <v>3</v>
      </c>
      <c r="M1099" s="6">
        <v>8</v>
      </c>
      <c r="N1099" s="3">
        <v>8</v>
      </c>
      <c r="O1099" s="2">
        <v>5</v>
      </c>
      <c r="P1099" s="1">
        <v>5</v>
      </c>
      <c r="Q1099" s="6">
        <v>8</v>
      </c>
      <c r="R1099" s="2">
        <v>4</v>
      </c>
      <c r="S1099" s="2">
        <v>5</v>
      </c>
      <c r="T1099" s="34">
        <f>IF(COUNTIF(B1099:S1099,"&gt;0")=18,SUM(B1099:S1099),"")</f>
        <v>104</v>
      </c>
      <c r="U1099" s="100">
        <v>40054</v>
      </c>
      <c r="V1099" s="39" t="s">
        <v>1277</v>
      </c>
      <c r="W1099" s="19">
        <v>9</v>
      </c>
      <c r="X1099" s="10" t="s">
        <v>494</v>
      </c>
      <c r="Y1099" s="9" t="s">
        <v>14</v>
      </c>
      <c r="Z1099" s="9">
        <v>350437</v>
      </c>
      <c r="AA1099" s="9">
        <v>35</v>
      </c>
      <c r="AB1099" s="9" t="s">
        <v>1291</v>
      </c>
      <c r="AC1099" s="9">
        <v>104</v>
      </c>
      <c r="AD1099" s="9">
        <v>35</v>
      </c>
      <c r="AE1099" s="9"/>
      <c r="AF1099" s="20"/>
    </row>
    <row r="1100" spans="1:32" ht="34.5" customHeight="1" thickBot="1">
      <c r="A1100">
        <v>1086</v>
      </c>
      <c r="B1100" s="1">
        <v>5</v>
      </c>
      <c r="C1100" s="1">
        <v>5</v>
      </c>
      <c r="D1100" s="1">
        <v>6</v>
      </c>
      <c r="E1100" s="1">
        <v>7</v>
      </c>
      <c r="F1100" s="1">
        <v>6</v>
      </c>
      <c r="G1100" s="1">
        <v>5</v>
      </c>
      <c r="H1100" s="2">
        <v>5</v>
      </c>
      <c r="I1100" s="1">
        <v>5</v>
      </c>
      <c r="J1100" s="4">
        <v>4</v>
      </c>
      <c r="K1100" s="1">
        <v>5</v>
      </c>
      <c r="L1100" s="3">
        <v>6</v>
      </c>
      <c r="M1100" s="3">
        <v>7</v>
      </c>
      <c r="N1100" s="6">
        <v>10</v>
      </c>
      <c r="O1100" s="6">
        <v>8</v>
      </c>
      <c r="P1100" s="6">
        <v>7</v>
      </c>
      <c r="Q1100" s="1">
        <v>6</v>
      </c>
      <c r="R1100" s="2">
        <v>4</v>
      </c>
      <c r="S1100" s="4">
        <v>4</v>
      </c>
      <c r="T1100" s="34">
        <f>IF(COUNTIF(B1100:S1100,"&gt;0")=18,SUM(B1100:S1100),"")</f>
        <v>105</v>
      </c>
      <c r="U1100" s="100">
        <v>40054</v>
      </c>
      <c r="V1100" s="39" t="s">
        <v>1277</v>
      </c>
      <c r="W1100" s="17">
        <v>10</v>
      </c>
      <c r="X1100" s="12" t="s">
        <v>1292</v>
      </c>
      <c r="Y1100" s="11" t="s">
        <v>128</v>
      </c>
      <c r="Z1100" s="11">
        <v>540564</v>
      </c>
      <c r="AA1100" s="11">
        <v>34.5</v>
      </c>
      <c r="AB1100" s="11" t="s">
        <v>1293</v>
      </c>
      <c r="AC1100" s="11">
        <v>105</v>
      </c>
      <c r="AD1100" s="11">
        <v>34.5</v>
      </c>
      <c r="AE1100" s="11"/>
      <c r="AF1100" s="18"/>
    </row>
    <row r="1101" spans="1:32" ht="34.5" customHeight="1" thickBot="1">
      <c r="A1101">
        <v>1087</v>
      </c>
      <c r="B1101" s="1">
        <v>5</v>
      </c>
      <c r="C1101" s="1">
        <v>5</v>
      </c>
      <c r="D1101" s="3">
        <v>7</v>
      </c>
      <c r="E1101" s="3">
        <v>8</v>
      </c>
      <c r="F1101" s="1">
        <v>6</v>
      </c>
      <c r="G1101" s="4">
        <v>3</v>
      </c>
      <c r="H1101" s="3">
        <v>7</v>
      </c>
      <c r="I1101" s="1">
        <v>5</v>
      </c>
      <c r="J1101" s="6">
        <v>8</v>
      </c>
      <c r="K1101" s="6">
        <v>7</v>
      </c>
      <c r="L1101" s="3">
        <v>6</v>
      </c>
      <c r="M1101" s="3">
        <v>7</v>
      </c>
      <c r="N1101" s="1">
        <v>7</v>
      </c>
      <c r="O1101" s="1">
        <v>6</v>
      </c>
      <c r="P1101" s="2">
        <v>4</v>
      </c>
      <c r="Q1101" s="1">
        <v>6</v>
      </c>
      <c r="R1101" s="1">
        <v>5</v>
      </c>
      <c r="S1101" s="4">
        <v>4</v>
      </c>
      <c r="T1101" s="34">
        <f>IF(COUNTIF(B1101:S1101,"&gt;0")=18,SUM(B1101:S1101),"")</f>
        <v>106</v>
      </c>
      <c r="U1101" s="100">
        <v>40054</v>
      </c>
      <c r="V1101" s="39" t="s">
        <v>1277</v>
      </c>
      <c r="W1101" s="19">
        <v>11</v>
      </c>
      <c r="X1101" s="10" t="s">
        <v>782</v>
      </c>
      <c r="Y1101" s="9" t="s">
        <v>217</v>
      </c>
      <c r="Z1101" s="9">
        <v>1240105</v>
      </c>
      <c r="AA1101" s="9">
        <v>28.9</v>
      </c>
      <c r="AB1101" s="9" t="s">
        <v>1294</v>
      </c>
      <c r="AC1101" s="9">
        <v>106</v>
      </c>
      <c r="AD1101" s="9">
        <v>29.1</v>
      </c>
      <c r="AE1101" s="9"/>
      <c r="AF1101" s="20"/>
    </row>
    <row r="1102" spans="1:32" ht="34.5" customHeight="1" thickBot="1">
      <c r="A1102">
        <v>1088</v>
      </c>
      <c r="B1102" s="2">
        <v>4</v>
      </c>
      <c r="C1102" s="3">
        <v>6</v>
      </c>
      <c r="D1102" s="6">
        <v>11</v>
      </c>
      <c r="E1102" s="6">
        <v>9</v>
      </c>
      <c r="F1102" s="3">
        <v>7</v>
      </c>
      <c r="G1102" s="1">
        <v>5</v>
      </c>
      <c r="H1102" s="6">
        <v>9</v>
      </c>
      <c r="I1102" s="1">
        <v>5</v>
      </c>
      <c r="J1102" s="2">
        <v>5</v>
      </c>
      <c r="K1102" s="1">
        <v>5</v>
      </c>
      <c r="L1102" s="2">
        <v>4</v>
      </c>
      <c r="M1102" s="6">
        <v>8</v>
      </c>
      <c r="N1102" s="6">
        <v>9</v>
      </c>
      <c r="O1102" s="2">
        <v>5</v>
      </c>
      <c r="P1102" s="1">
        <v>5</v>
      </c>
      <c r="Q1102" s="6">
        <v>8</v>
      </c>
      <c r="R1102" s="1">
        <v>5</v>
      </c>
      <c r="S1102" s="2">
        <v>5</v>
      </c>
      <c r="T1102" s="34">
        <f>IF(COUNTIF(B1102:S1102,"&gt;0")=18,SUM(B1102:S1102),"")</f>
        <v>115</v>
      </c>
      <c r="U1102" s="100">
        <v>40054</v>
      </c>
      <c r="V1102" s="39" t="s">
        <v>1277</v>
      </c>
      <c r="W1102" s="17">
        <v>12</v>
      </c>
      <c r="X1102" s="12" t="s">
        <v>458</v>
      </c>
      <c r="Y1102" s="11" t="s">
        <v>92</v>
      </c>
      <c r="Z1102" s="11">
        <v>610973</v>
      </c>
      <c r="AA1102" s="11">
        <v>35.200000000000003</v>
      </c>
      <c r="AB1102" s="11" t="s">
        <v>1295</v>
      </c>
      <c r="AC1102" s="11">
        <v>115</v>
      </c>
      <c r="AD1102" s="11">
        <v>35.4</v>
      </c>
      <c r="AE1102" s="11"/>
      <c r="AF1102" s="18"/>
    </row>
    <row r="1103" spans="1:32" ht="34.5" customHeight="1" thickBot="1">
      <c r="A1103">
        <v>1089</v>
      </c>
      <c r="B1103" s="3">
        <v>6</v>
      </c>
      <c r="C1103" s="6">
        <v>8</v>
      </c>
      <c r="D1103" s="6">
        <v>8</v>
      </c>
      <c r="E1103" s="6">
        <v>9</v>
      </c>
      <c r="F1103" s="3">
        <v>7</v>
      </c>
      <c r="G1103" s="3">
        <v>6</v>
      </c>
      <c r="H1103" s="1">
        <v>6</v>
      </c>
      <c r="I1103" s="2">
        <v>4</v>
      </c>
      <c r="J1103" s="3">
        <v>7</v>
      </c>
      <c r="K1103" s="4">
        <v>3</v>
      </c>
      <c r="L1103" s="6">
        <v>7</v>
      </c>
      <c r="M1103" s="6">
        <v>12</v>
      </c>
      <c r="N1103" s="6">
        <v>12</v>
      </c>
      <c r="O1103" s="6">
        <v>10</v>
      </c>
      <c r="P1103" s="3">
        <v>6</v>
      </c>
      <c r="Q1103" s="1">
        <v>6</v>
      </c>
      <c r="R1103" s="2">
        <v>4</v>
      </c>
      <c r="S1103" s="6">
        <v>9</v>
      </c>
      <c r="T1103" s="34">
        <f>IF(COUNTIF(B1103:S1103,"&gt;0")=18,SUM(B1103:S1103),"")</f>
        <v>130</v>
      </c>
      <c r="U1103" s="100">
        <v>40054</v>
      </c>
      <c r="V1103" s="39" t="s">
        <v>1277</v>
      </c>
      <c r="W1103" s="62">
        <v>13</v>
      </c>
      <c r="X1103" s="21" t="s">
        <v>216</v>
      </c>
      <c r="Y1103" s="22" t="s">
        <v>217</v>
      </c>
      <c r="Z1103" s="22">
        <v>1240111</v>
      </c>
      <c r="AA1103" s="22">
        <v>36</v>
      </c>
      <c r="AB1103" s="22" t="s">
        <v>1296</v>
      </c>
      <c r="AC1103" s="22">
        <v>130</v>
      </c>
      <c r="AD1103" s="22">
        <v>36</v>
      </c>
      <c r="AE1103" s="22"/>
      <c r="AF1103" s="23"/>
    </row>
    <row r="1104" spans="1:32" ht="34.5" customHeight="1" thickBot="1">
      <c r="A1104">
        <v>1090</v>
      </c>
      <c r="B1104" s="2">
        <v>4</v>
      </c>
      <c r="C1104" s="2">
        <v>4</v>
      </c>
      <c r="D1104" s="2">
        <v>5</v>
      </c>
      <c r="E1104" s="2">
        <v>6</v>
      </c>
      <c r="F1104" s="2">
        <v>5</v>
      </c>
      <c r="G1104" s="2">
        <v>4</v>
      </c>
      <c r="H1104" s="4">
        <v>4</v>
      </c>
      <c r="I1104" s="4">
        <v>3</v>
      </c>
      <c r="J1104" s="2">
        <v>5</v>
      </c>
      <c r="K1104" s="2">
        <v>4</v>
      </c>
      <c r="L1104" s="2">
        <v>4</v>
      </c>
      <c r="M1104" s="3">
        <v>7</v>
      </c>
      <c r="N1104" s="2">
        <v>6</v>
      </c>
      <c r="O1104" s="2">
        <v>5</v>
      </c>
      <c r="P1104" s="4">
        <v>3</v>
      </c>
      <c r="Q1104" s="2">
        <v>5</v>
      </c>
      <c r="R1104" s="2">
        <v>4</v>
      </c>
      <c r="S1104" s="4">
        <v>4</v>
      </c>
      <c r="T1104" s="34">
        <f>IF(COUNTIF(B1104:S1104,"&gt;0")=18,SUM(B1104:S1104),"")</f>
        <v>82</v>
      </c>
      <c r="U1104" s="100">
        <v>40054</v>
      </c>
      <c r="V1104" s="39" t="s">
        <v>1277</v>
      </c>
      <c r="W1104" s="13">
        <v>1</v>
      </c>
      <c r="X1104" s="14" t="s">
        <v>117</v>
      </c>
      <c r="Y1104" s="15" t="s">
        <v>14</v>
      </c>
      <c r="Z1104" s="15">
        <v>350330</v>
      </c>
      <c r="AA1104" s="15">
        <v>12</v>
      </c>
      <c r="AB1104" s="15" t="s">
        <v>1297</v>
      </c>
      <c r="AC1104" s="15">
        <v>82</v>
      </c>
      <c r="AD1104" s="15">
        <v>12.1</v>
      </c>
      <c r="AE1104" s="15"/>
      <c r="AF1104" s="16"/>
    </row>
    <row r="1105" spans="1:32" ht="34.5" customHeight="1" thickBot="1">
      <c r="A1105">
        <v>1091</v>
      </c>
      <c r="B1105" s="4">
        <v>3</v>
      </c>
      <c r="C1105" s="1">
        <v>5</v>
      </c>
      <c r="D1105" s="2">
        <v>5</v>
      </c>
      <c r="E1105" s="1">
        <v>7</v>
      </c>
      <c r="F1105" s="2">
        <v>5</v>
      </c>
      <c r="G1105" s="2">
        <v>4</v>
      </c>
      <c r="H1105" s="2">
        <v>5</v>
      </c>
      <c r="I1105" s="1">
        <v>5</v>
      </c>
      <c r="J1105" s="2">
        <v>5</v>
      </c>
      <c r="K1105" s="2">
        <v>4</v>
      </c>
      <c r="L1105" s="2">
        <v>4</v>
      </c>
      <c r="M1105" s="1">
        <v>6</v>
      </c>
      <c r="N1105" s="1">
        <v>7</v>
      </c>
      <c r="O1105" s="2">
        <v>5</v>
      </c>
      <c r="P1105" s="4">
        <v>3</v>
      </c>
      <c r="Q1105" s="2">
        <v>5</v>
      </c>
      <c r="R1105" s="4">
        <v>3</v>
      </c>
      <c r="S1105" s="4">
        <v>4</v>
      </c>
      <c r="T1105" s="34">
        <f>IF(COUNTIF(B1105:S1105,"&gt;0")=18,SUM(B1105:S1105),"")</f>
        <v>85</v>
      </c>
      <c r="U1105" s="100">
        <v>40054</v>
      </c>
      <c r="V1105" s="39" t="s">
        <v>1277</v>
      </c>
      <c r="W1105" s="17">
        <v>2</v>
      </c>
      <c r="X1105" s="12" t="s">
        <v>1298</v>
      </c>
      <c r="Y1105" s="11" t="s">
        <v>317</v>
      </c>
      <c r="Z1105" s="11">
        <v>460292</v>
      </c>
      <c r="AA1105" s="11">
        <v>21.5</v>
      </c>
      <c r="AB1105" s="11" t="s">
        <v>1299</v>
      </c>
      <c r="AC1105" s="11">
        <v>85</v>
      </c>
      <c r="AD1105" s="11">
        <v>19.899999999999999</v>
      </c>
      <c r="AE1105" s="11"/>
      <c r="AF1105" s="18"/>
    </row>
    <row r="1106" spans="1:32" ht="34.5" customHeight="1" thickBot="1">
      <c r="A1106">
        <v>1092</v>
      </c>
      <c r="B1106" s="1">
        <v>5</v>
      </c>
      <c r="C1106" s="1">
        <v>5</v>
      </c>
      <c r="D1106" s="6">
        <v>10</v>
      </c>
      <c r="E1106" s="7">
        <v>4</v>
      </c>
      <c r="F1106" s="1">
        <v>6</v>
      </c>
      <c r="G1106" s="3">
        <v>6</v>
      </c>
      <c r="H1106" s="4">
        <v>4</v>
      </c>
      <c r="I1106" s="3">
        <v>6</v>
      </c>
      <c r="J1106" s="4">
        <v>4</v>
      </c>
      <c r="K1106" s="7">
        <v>2</v>
      </c>
      <c r="L1106" s="4">
        <v>3</v>
      </c>
      <c r="M1106" s="3">
        <v>7</v>
      </c>
      <c r="N1106" s="2">
        <v>6</v>
      </c>
      <c r="O1106" s="2">
        <v>5</v>
      </c>
      <c r="P1106" s="4">
        <v>3</v>
      </c>
      <c r="Q1106" s="7">
        <v>3</v>
      </c>
      <c r="R1106" s="2">
        <v>4</v>
      </c>
      <c r="S1106" s="4">
        <v>4</v>
      </c>
      <c r="T1106" s="34">
        <f>IF(COUNTIF(B1106:S1106,"&gt;0")=18,SUM(B1106:S1106),"")</f>
        <v>87</v>
      </c>
      <c r="U1106" s="100">
        <v>40054</v>
      </c>
      <c r="V1106" s="39" t="s">
        <v>1277</v>
      </c>
      <c r="W1106" s="19">
        <v>3</v>
      </c>
      <c r="X1106" s="10" t="s">
        <v>1300</v>
      </c>
      <c r="Y1106" s="9" t="s">
        <v>236</v>
      </c>
      <c r="Z1106" s="9">
        <v>900315</v>
      </c>
      <c r="AA1106" s="9">
        <v>11.5</v>
      </c>
      <c r="AB1106" s="9" t="s">
        <v>1301</v>
      </c>
      <c r="AC1106" s="9">
        <v>87</v>
      </c>
      <c r="AD1106" s="9">
        <v>11.6</v>
      </c>
      <c r="AE1106" s="9"/>
      <c r="AF1106" s="20"/>
    </row>
    <row r="1107" spans="1:32" ht="34.5" customHeight="1" thickBot="1">
      <c r="A1107">
        <v>1093</v>
      </c>
      <c r="B1107" s="2">
        <v>4</v>
      </c>
      <c r="C1107" s="3">
        <v>6</v>
      </c>
      <c r="D1107" s="1">
        <v>6</v>
      </c>
      <c r="E1107" s="2">
        <v>6</v>
      </c>
      <c r="F1107" s="1">
        <v>6</v>
      </c>
      <c r="G1107" s="4">
        <v>3</v>
      </c>
      <c r="H1107" s="4">
        <v>4</v>
      </c>
      <c r="I1107" s="1">
        <v>5</v>
      </c>
      <c r="J1107" s="3">
        <v>7</v>
      </c>
      <c r="K1107" s="2">
        <v>4</v>
      </c>
      <c r="L1107" s="1">
        <v>5</v>
      </c>
      <c r="M1107" s="3">
        <v>7</v>
      </c>
      <c r="N1107" s="2">
        <v>6</v>
      </c>
      <c r="O1107" s="2">
        <v>5</v>
      </c>
      <c r="P1107" s="4">
        <v>3</v>
      </c>
      <c r="Q1107" s="4">
        <v>4</v>
      </c>
      <c r="R1107" s="4">
        <v>3</v>
      </c>
      <c r="S1107" s="4">
        <v>4</v>
      </c>
      <c r="T1107" s="34">
        <f>IF(COUNTIF(B1107:S1107,"&gt;0")=18,SUM(B1107:S1107),"")</f>
        <v>88</v>
      </c>
      <c r="U1107" s="100">
        <v>40054</v>
      </c>
      <c r="V1107" s="39" t="s">
        <v>1277</v>
      </c>
      <c r="W1107" s="17">
        <v>4</v>
      </c>
      <c r="X1107" s="12" t="s">
        <v>1302</v>
      </c>
      <c r="Y1107" s="11" t="s">
        <v>240</v>
      </c>
      <c r="Z1107" s="11">
        <v>410917</v>
      </c>
      <c r="AA1107" s="11">
        <v>18.2</v>
      </c>
      <c r="AB1107" s="11" t="s">
        <v>1303</v>
      </c>
      <c r="AC1107" s="11">
        <v>88</v>
      </c>
      <c r="AD1107" s="11">
        <v>18.2</v>
      </c>
      <c r="AE1107" s="11"/>
      <c r="AF1107" s="18"/>
    </row>
    <row r="1108" spans="1:32" ht="34.5" customHeight="1" thickBot="1">
      <c r="A1108">
        <v>1094</v>
      </c>
      <c r="B1108" s="2">
        <v>4</v>
      </c>
      <c r="C1108" s="2">
        <v>4</v>
      </c>
      <c r="D1108" s="3">
        <v>7</v>
      </c>
      <c r="E1108" s="1">
        <v>7</v>
      </c>
      <c r="F1108" s="1">
        <v>6</v>
      </c>
      <c r="G1108" s="1">
        <v>5</v>
      </c>
      <c r="H1108" s="4">
        <v>4</v>
      </c>
      <c r="I1108" s="1">
        <v>5</v>
      </c>
      <c r="J1108" s="1">
        <v>6</v>
      </c>
      <c r="K1108" s="4">
        <v>3</v>
      </c>
      <c r="L1108" s="3">
        <v>6</v>
      </c>
      <c r="M1108" s="3">
        <v>7</v>
      </c>
      <c r="N1108" s="1">
        <v>7</v>
      </c>
      <c r="O1108" s="4">
        <v>4</v>
      </c>
      <c r="P1108" s="2">
        <v>4</v>
      </c>
      <c r="Q1108" s="2">
        <v>5</v>
      </c>
      <c r="R1108" s="1">
        <v>5</v>
      </c>
      <c r="S1108" s="4">
        <v>4</v>
      </c>
      <c r="T1108" s="34">
        <f>IF(COUNTIF(B1108:S1108,"&gt;0")=18,SUM(B1108:S1108),"")</f>
        <v>93</v>
      </c>
      <c r="U1108" s="100">
        <v>40054</v>
      </c>
      <c r="V1108" s="39" t="s">
        <v>1277</v>
      </c>
      <c r="W1108" s="19">
        <v>5</v>
      </c>
      <c r="X1108" s="10" t="s">
        <v>141</v>
      </c>
      <c r="Y1108" s="9" t="s">
        <v>14</v>
      </c>
      <c r="Z1108" s="9">
        <v>350510</v>
      </c>
      <c r="AA1108" s="9">
        <v>23.4</v>
      </c>
      <c r="AB1108" s="9" t="s">
        <v>1304</v>
      </c>
      <c r="AC1108" s="9">
        <v>93</v>
      </c>
      <c r="AD1108" s="9">
        <v>23.4</v>
      </c>
      <c r="AE1108" s="9"/>
      <c r="AF1108" s="20"/>
    </row>
    <row r="1109" spans="1:32" ht="34.5" customHeight="1" thickBot="1">
      <c r="A1109">
        <v>1095</v>
      </c>
      <c r="B1109" s="2">
        <v>4</v>
      </c>
      <c r="C1109" s="2">
        <v>4</v>
      </c>
      <c r="D1109" s="3">
        <v>7</v>
      </c>
      <c r="E1109" s="1">
        <v>7</v>
      </c>
      <c r="F1109" s="1">
        <v>6</v>
      </c>
      <c r="G1109" s="2">
        <v>4</v>
      </c>
      <c r="H1109" s="4">
        <v>4</v>
      </c>
      <c r="I1109" s="3">
        <v>6</v>
      </c>
      <c r="J1109" s="4">
        <v>4</v>
      </c>
      <c r="K1109" s="1">
        <v>5</v>
      </c>
      <c r="L1109" s="1">
        <v>5</v>
      </c>
      <c r="M1109" s="1">
        <v>6</v>
      </c>
      <c r="N1109" s="2">
        <v>6</v>
      </c>
      <c r="O1109" s="2">
        <v>5</v>
      </c>
      <c r="P1109" s="2">
        <v>4</v>
      </c>
      <c r="Q1109" s="1">
        <v>6</v>
      </c>
      <c r="R1109" s="1">
        <v>5</v>
      </c>
      <c r="S1109" s="1">
        <v>6</v>
      </c>
      <c r="T1109" s="34">
        <f>IF(COUNTIF(B1109:S1109,"&gt;0")=18,SUM(B1109:S1109),"")</f>
        <v>94</v>
      </c>
      <c r="U1109" s="100">
        <v>40054</v>
      </c>
      <c r="V1109" s="39" t="s">
        <v>1277</v>
      </c>
      <c r="W1109" s="17">
        <v>6</v>
      </c>
      <c r="X1109" s="12" t="s">
        <v>488</v>
      </c>
      <c r="Y1109" s="11" t="s">
        <v>14</v>
      </c>
      <c r="Z1109" s="11">
        <v>350253</v>
      </c>
      <c r="AA1109" s="11">
        <v>20.100000000000001</v>
      </c>
      <c r="AB1109" s="11" t="s">
        <v>1305</v>
      </c>
      <c r="AC1109" s="11">
        <v>94</v>
      </c>
      <c r="AD1109" s="11">
        <v>20.2</v>
      </c>
      <c r="AE1109" s="11"/>
      <c r="AF1109" s="18"/>
    </row>
    <row r="1110" spans="1:32" ht="34.5" customHeight="1" thickBot="1">
      <c r="A1110">
        <v>1096</v>
      </c>
      <c r="B1110" s="2">
        <v>4</v>
      </c>
      <c r="C1110" s="2">
        <v>4</v>
      </c>
      <c r="D1110" s="3">
        <v>7</v>
      </c>
      <c r="E1110" s="3">
        <v>8</v>
      </c>
      <c r="F1110" s="1">
        <v>6</v>
      </c>
      <c r="G1110" s="2">
        <v>4</v>
      </c>
      <c r="H1110" s="4">
        <v>4</v>
      </c>
      <c r="I1110" s="4">
        <v>3</v>
      </c>
      <c r="J1110" s="4">
        <v>4</v>
      </c>
      <c r="K1110" s="2">
        <v>4</v>
      </c>
      <c r="L1110" s="1">
        <v>5</v>
      </c>
      <c r="M1110" s="1">
        <v>6</v>
      </c>
      <c r="N1110" s="1">
        <v>7</v>
      </c>
      <c r="O1110" s="2">
        <v>5</v>
      </c>
      <c r="P1110" s="4">
        <v>3</v>
      </c>
      <c r="Q1110" s="1">
        <v>6</v>
      </c>
      <c r="R1110" s="2">
        <v>4</v>
      </c>
      <c r="S1110" s="6">
        <v>10</v>
      </c>
      <c r="T1110" s="34">
        <f>IF(COUNTIF(B1110:S1110,"&gt;0")=18,SUM(B1110:S1110),"")</f>
        <v>94</v>
      </c>
      <c r="U1110" s="100">
        <v>40054</v>
      </c>
      <c r="V1110" s="39" t="s">
        <v>1277</v>
      </c>
      <c r="W1110" s="19">
        <v>7</v>
      </c>
      <c r="X1110" s="10" t="s">
        <v>786</v>
      </c>
      <c r="Y1110" s="9" t="s">
        <v>217</v>
      </c>
      <c r="Z1110" s="9">
        <v>1240143</v>
      </c>
      <c r="AA1110" s="9">
        <v>26.3</v>
      </c>
      <c r="AB1110" s="9" t="s">
        <v>1306</v>
      </c>
      <c r="AC1110" s="9">
        <v>94</v>
      </c>
      <c r="AD1110" s="9">
        <v>25.5</v>
      </c>
      <c r="AE1110" s="9"/>
      <c r="AF1110" s="20"/>
    </row>
    <row r="1111" spans="1:32" ht="34.5" customHeight="1" thickBot="1">
      <c r="A1111">
        <v>1097</v>
      </c>
      <c r="B1111" s="4">
        <v>3</v>
      </c>
      <c r="C1111" s="2">
        <v>4</v>
      </c>
      <c r="D1111" s="6">
        <v>8</v>
      </c>
      <c r="E1111" s="1">
        <v>7</v>
      </c>
      <c r="F1111" s="3">
        <v>7</v>
      </c>
      <c r="G1111" s="1">
        <v>5</v>
      </c>
      <c r="H1111" s="3">
        <v>7</v>
      </c>
      <c r="I1111" s="1">
        <v>5</v>
      </c>
      <c r="J1111" s="2">
        <v>5</v>
      </c>
      <c r="K1111" s="2">
        <v>4</v>
      </c>
      <c r="L1111" s="1">
        <v>5</v>
      </c>
      <c r="M1111" s="1">
        <v>6</v>
      </c>
      <c r="N1111" s="2">
        <v>6</v>
      </c>
      <c r="O1111" s="4">
        <v>4</v>
      </c>
      <c r="P1111" s="2">
        <v>4</v>
      </c>
      <c r="Q1111" s="2">
        <v>5</v>
      </c>
      <c r="R1111" s="1">
        <v>5</v>
      </c>
      <c r="S1111" s="2">
        <v>5</v>
      </c>
      <c r="T1111" s="34">
        <f>IF(COUNTIF(B1111:S1111,"&gt;0")=18,SUM(B1111:S1111),"")</f>
        <v>95</v>
      </c>
      <c r="U1111" s="100">
        <v>40054</v>
      </c>
      <c r="V1111" s="39" t="s">
        <v>1277</v>
      </c>
      <c r="W1111" s="17">
        <v>8</v>
      </c>
      <c r="X1111" s="12" t="s">
        <v>1307</v>
      </c>
      <c r="Y1111" s="11" t="s">
        <v>128</v>
      </c>
      <c r="Z1111" s="11">
        <v>540557</v>
      </c>
      <c r="AA1111" s="11">
        <v>22.5</v>
      </c>
      <c r="AB1111" s="11" t="s">
        <v>1308</v>
      </c>
      <c r="AC1111" s="11">
        <v>95</v>
      </c>
      <c r="AD1111" s="11">
        <v>22.5</v>
      </c>
      <c r="AE1111" s="11"/>
      <c r="AF1111" s="18"/>
    </row>
    <row r="1112" spans="1:32" ht="34.5" customHeight="1" thickBot="1">
      <c r="A1112">
        <v>1098</v>
      </c>
      <c r="B1112" s="1">
        <v>5</v>
      </c>
      <c r="C1112" s="2">
        <v>4</v>
      </c>
      <c r="D1112" s="3">
        <v>7</v>
      </c>
      <c r="E1112" s="3">
        <v>8</v>
      </c>
      <c r="F1112" s="2">
        <v>5</v>
      </c>
      <c r="G1112" s="3">
        <v>6</v>
      </c>
      <c r="H1112" s="2">
        <v>5</v>
      </c>
      <c r="I1112" s="2">
        <v>4</v>
      </c>
      <c r="J1112" s="4">
        <v>4</v>
      </c>
      <c r="K1112" s="2">
        <v>4</v>
      </c>
      <c r="L1112" s="1">
        <v>5</v>
      </c>
      <c r="M1112" s="1">
        <v>6</v>
      </c>
      <c r="N1112" s="1">
        <v>7</v>
      </c>
      <c r="O1112" s="3">
        <v>7</v>
      </c>
      <c r="P1112" s="2">
        <v>4</v>
      </c>
      <c r="Q1112" s="1">
        <v>6</v>
      </c>
      <c r="R1112" s="1">
        <v>5</v>
      </c>
      <c r="S1112" s="2">
        <v>5</v>
      </c>
      <c r="T1112" s="34">
        <f>IF(COUNTIF(B1112:S1112,"&gt;0")=18,SUM(B1112:S1112),"")</f>
        <v>97</v>
      </c>
      <c r="U1112" s="100">
        <v>40054</v>
      </c>
      <c r="V1112" s="39" t="s">
        <v>1277</v>
      </c>
      <c r="W1112" s="19">
        <v>9</v>
      </c>
      <c r="X1112" s="10" t="s">
        <v>57</v>
      </c>
      <c r="Y1112" s="9" t="s">
        <v>14</v>
      </c>
      <c r="Z1112" s="9">
        <v>350461</v>
      </c>
      <c r="AA1112" s="9">
        <v>30.6</v>
      </c>
      <c r="AB1112" s="9" t="s">
        <v>1309</v>
      </c>
      <c r="AC1112" s="9">
        <v>97</v>
      </c>
      <c r="AD1112" s="9">
        <v>30.1</v>
      </c>
      <c r="AE1112" s="9"/>
      <c r="AF1112" s="20"/>
    </row>
    <row r="1113" spans="1:32" ht="34.5" customHeight="1" thickBot="1">
      <c r="A1113">
        <v>1099</v>
      </c>
      <c r="B1113" s="3">
        <v>6</v>
      </c>
      <c r="C1113" s="1">
        <v>5</v>
      </c>
      <c r="D1113" s="3">
        <v>7</v>
      </c>
      <c r="E1113" s="4">
        <v>5</v>
      </c>
      <c r="F1113" s="4">
        <v>4</v>
      </c>
      <c r="G1113" s="2">
        <v>4</v>
      </c>
      <c r="H1113" s="2">
        <v>5</v>
      </c>
      <c r="I1113" s="3">
        <v>6</v>
      </c>
      <c r="J1113" s="4">
        <v>4</v>
      </c>
      <c r="K1113" s="1">
        <v>5</v>
      </c>
      <c r="L1113" s="1">
        <v>5</v>
      </c>
      <c r="M1113" s="2">
        <v>5</v>
      </c>
      <c r="N1113" s="1">
        <v>7</v>
      </c>
      <c r="O1113" s="1">
        <v>6</v>
      </c>
      <c r="P1113" s="6">
        <v>8</v>
      </c>
      <c r="Q1113" s="4">
        <v>4</v>
      </c>
      <c r="R1113" s="1">
        <v>5</v>
      </c>
      <c r="S1113" s="1">
        <v>6</v>
      </c>
      <c r="T1113" s="34">
        <f>IF(COUNTIF(B1113:S1113,"&gt;0")=18,SUM(B1113:S1113),"")</f>
        <v>97</v>
      </c>
      <c r="U1113" s="100">
        <v>40054</v>
      </c>
      <c r="V1113" s="39" t="s">
        <v>1277</v>
      </c>
      <c r="W1113" s="17">
        <v>10</v>
      </c>
      <c r="X1113" s="12" t="s">
        <v>1310</v>
      </c>
      <c r="Y1113" s="11" t="s">
        <v>357</v>
      </c>
      <c r="Z1113" s="11">
        <v>690059</v>
      </c>
      <c r="AA1113" s="11">
        <v>23.8</v>
      </c>
      <c r="AB1113" s="11" t="s">
        <v>714</v>
      </c>
      <c r="AC1113" s="11">
        <v>97</v>
      </c>
      <c r="AD1113" s="11">
        <v>23.9</v>
      </c>
      <c r="AE1113" s="11"/>
      <c r="AF1113" s="18"/>
    </row>
    <row r="1114" spans="1:32" ht="34.5" customHeight="1" thickBot="1">
      <c r="A1114">
        <v>1100</v>
      </c>
      <c r="B1114" s="3">
        <v>6</v>
      </c>
      <c r="C1114" s="2">
        <v>4</v>
      </c>
      <c r="D1114" s="6">
        <v>9</v>
      </c>
      <c r="E1114" s="1">
        <v>7</v>
      </c>
      <c r="F1114" s="2">
        <v>5</v>
      </c>
      <c r="G1114" s="2">
        <v>4</v>
      </c>
      <c r="H1114" s="1">
        <v>6</v>
      </c>
      <c r="I1114" s="2">
        <v>4</v>
      </c>
      <c r="J1114" s="4">
        <v>4</v>
      </c>
      <c r="K1114" s="3">
        <v>6</v>
      </c>
      <c r="L1114" s="1">
        <v>5</v>
      </c>
      <c r="M1114" s="6">
        <v>10</v>
      </c>
      <c r="N1114" s="2">
        <v>6</v>
      </c>
      <c r="O1114" s="1">
        <v>6</v>
      </c>
      <c r="P1114" s="1">
        <v>5</v>
      </c>
      <c r="Q1114" s="2">
        <v>5</v>
      </c>
      <c r="R1114" s="2">
        <v>4</v>
      </c>
      <c r="S1114" s="6">
        <v>9</v>
      </c>
      <c r="T1114" s="34">
        <f>IF(COUNTIF(B1114:S1114,"&gt;0")=18,SUM(B1114:S1114),"")</f>
        <v>105</v>
      </c>
      <c r="U1114" s="100">
        <v>40054</v>
      </c>
      <c r="V1114" s="39" t="s">
        <v>1277</v>
      </c>
      <c r="W1114" s="19">
        <v>11</v>
      </c>
      <c r="X1114" s="10" t="s">
        <v>1311</v>
      </c>
      <c r="Y1114" s="9" t="s">
        <v>6</v>
      </c>
      <c r="Z1114" s="9">
        <v>1130798</v>
      </c>
      <c r="AA1114" s="9">
        <v>34.4</v>
      </c>
      <c r="AB1114" s="9" t="s">
        <v>1312</v>
      </c>
      <c r="AC1114" s="9">
        <v>105</v>
      </c>
      <c r="AD1114" s="9">
        <v>32.9</v>
      </c>
      <c r="AE1114" s="9"/>
      <c r="AF1114" s="20"/>
    </row>
    <row r="1115" spans="1:32" ht="34.5" customHeight="1" thickBot="1">
      <c r="A1115">
        <v>1101</v>
      </c>
      <c r="B1115" s="2">
        <v>4</v>
      </c>
      <c r="C1115" s="1">
        <v>5</v>
      </c>
      <c r="D1115" s="3">
        <v>7</v>
      </c>
      <c r="E1115" s="3">
        <v>8</v>
      </c>
      <c r="F1115" s="3">
        <v>7</v>
      </c>
      <c r="G1115" s="2">
        <v>4</v>
      </c>
      <c r="H1115" s="2">
        <v>5</v>
      </c>
      <c r="I1115" s="3">
        <v>6</v>
      </c>
      <c r="J1115" s="1">
        <v>6</v>
      </c>
      <c r="K1115" s="2">
        <v>4</v>
      </c>
      <c r="L1115" s="1">
        <v>5</v>
      </c>
      <c r="M1115" s="3">
        <v>7</v>
      </c>
      <c r="N1115" s="6">
        <v>9</v>
      </c>
      <c r="O1115" s="1">
        <v>6</v>
      </c>
      <c r="P1115" s="1">
        <v>5</v>
      </c>
      <c r="Q1115" s="1">
        <v>6</v>
      </c>
      <c r="R1115" s="6">
        <v>7</v>
      </c>
      <c r="S1115" s="1">
        <v>6</v>
      </c>
      <c r="T1115" s="34">
        <f>IF(COUNTIF(B1115:S1115,"&gt;0")=18,SUM(B1115:S1115),"")</f>
        <v>107</v>
      </c>
      <c r="U1115" s="100">
        <v>40054</v>
      </c>
      <c r="V1115" s="39" t="s">
        <v>1277</v>
      </c>
      <c r="W1115" s="17">
        <v>12</v>
      </c>
      <c r="X1115" s="12" t="s">
        <v>1192</v>
      </c>
      <c r="Y1115" s="11" t="s">
        <v>217</v>
      </c>
      <c r="Z1115" s="11">
        <v>1240162</v>
      </c>
      <c r="AA1115" s="11">
        <v>31.5</v>
      </c>
      <c r="AB1115" s="11" t="s">
        <v>1313</v>
      </c>
      <c r="AC1115" s="11">
        <v>107</v>
      </c>
      <c r="AD1115" s="11">
        <v>31.7</v>
      </c>
      <c r="AE1115" s="11"/>
      <c r="AF1115" s="18"/>
    </row>
    <row r="1116" spans="1:32" ht="34.5" customHeight="1" thickBot="1">
      <c r="A1116">
        <v>1102</v>
      </c>
      <c r="B1116" s="1">
        <v>5</v>
      </c>
      <c r="C1116" s="3">
        <v>6</v>
      </c>
      <c r="D1116" s="6">
        <v>8</v>
      </c>
      <c r="E1116" s="6">
        <v>9</v>
      </c>
      <c r="F1116" s="6">
        <v>9</v>
      </c>
      <c r="G1116" s="2">
        <v>4</v>
      </c>
      <c r="H1116" s="3">
        <v>7</v>
      </c>
      <c r="I1116" s="3">
        <v>6</v>
      </c>
      <c r="J1116" s="1">
        <v>6</v>
      </c>
      <c r="K1116" s="3">
        <v>6</v>
      </c>
      <c r="L1116" s="2">
        <v>4</v>
      </c>
      <c r="M1116" s="6">
        <v>8</v>
      </c>
      <c r="N1116" s="6">
        <v>11</v>
      </c>
      <c r="O1116" s="2">
        <v>5</v>
      </c>
      <c r="P1116" s="1">
        <v>5</v>
      </c>
      <c r="Q1116" s="1">
        <v>6</v>
      </c>
      <c r="R1116" s="2">
        <v>4</v>
      </c>
      <c r="S1116" s="2">
        <v>5</v>
      </c>
      <c r="T1116" s="34">
        <f>IF(COUNTIF(B1116:S1116,"&gt;0")=18,SUM(B1116:S1116),"")</f>
        <v>114</v>
      </c>
      <c r="U1116" s="100">
        <v>40054</v>
      </c>
      <c r="V1116" s="39" t="s">
        <v>1277</v>
      </c>
      <c r="W1116" s="62">
        <v>13</v>
      </c>
      <c r="X1116" s="21" t="s">
        <v>1314</v>
      </c>
      <c r="Y1116" s="22" t="s">
        <v>211</v>
      </c>
      <c r="Z1116" s="22">
        <v>1040332</v>
      </c>
      <c r="AA1116" s="22">
        <v>30.6</v>
      </c>
      <c r="AB1116" s="22" t="s">
        <v>1315</v>
      </c>
      <c r="AC1116" s="22">
        <v>114</v>
      </c>
      <c r="AD1116" s="22">
        <v>30.8</v>
      </c>
      <c r="AE1116" s="22"/>
      <c r="AF1116" s="23"/>
    </row>
    <row r="1117" spans="1:32" ht="34.5" customHeight="1" thickBot="1">
      <c r="A1117">
        <v>1103</v>
      </c>
      <c r="B1117" s="2">
        <v>4</v>
      </c>
      <c r="C1117" s="2">
        <v>4</v>
      </c>
      <c r="D1117" s="3">
        <v>7</v>
      </c>
      <c r="E1117" s="4">
        <v>5</v>
      </c>
      <c r="F1117" s="1">
        <v>6</v>
      </c>
      <c r="G1117" s="7">
        <v>2</v>
      </c>
      <c r="H1117" s="7">
        <v>3</v>
      </c>
      <c r="I1117" s="4">
        <v>3</v>
      </c>
      <c r="J1117" s="7">
        <v>3</v>
      </c>
      <c r="K1117" s="2">
        <v>4</v>
      </c>
      <c r="L1117" s="2">
        <v>4</v>
      </c>
      <c r="M1117" s="2">
        <v>5</v>
      </c>
      <c r="N1117" s="4">
        <v>5</v>
      </c>
      <c r="O1117" s="4">
        <v>4</v>
      </c>
      <c r="P1117" s="4">
        <v>3</v>
      </c>
      <c r="Q1117" s="7">
        <v>3</v>
      </c>
      <c r="R1117" s="2">
        <v>4</v>
      </c>
      <c r="S1117" s="4">
        <v>4</v>
      </c>
      <c r="T1117" s="34">
        <f>IF(COUNTIF(B1117:S1117,"&gt;0")=18,SUM(B1117:S1117),"")</f>
        <v>73</v>
      </c>
      <c r="U1117" s="100">
        <v>40054</v>
      </c>
      <c r="V1117" s="39" t="s">
        <v>1277</v>
      </c>
      <c r="W1117" s="13">
        <v>1</v>
      </c>
      <c r="X1117" s="14" t="s">
        <v>1316</v>
      </c>
      <c r="Y1117" s="15" t="s">
        <v>217</v>
      </c>
      <c r="Z1117" s="15">
        <v>1240097</v>
      </c>
      <c r="AA1117" s="15">
        <v>8</v>
      </c>
      <c r="AB1117" s="15" t="s">
        <v>1317</v>
      </c>
      <c r="AC1117" s="15">
        <v>73</v>
      </c>
      <c r="AD1117" s="15">
        <v>7.8</v>
      </c>
      <c r="AE1117" s="15"/>
      <c r="AF1117" s="16"/>
    </row>
    <row r="1118" spans="1:32" ht="34.5" customHeight="1" thickBot="1">
      <c r="A1118">
        <v>1104</v>
      </c>
      <c r="B1118" s="2">
        <v>4</v>
      </c>
      <c r="C1118" s="2">
        <v>4</v>
      </c>
      <c r="D1118" s="1">
        <v>6</v>
      </c>
      <c r="E1118" s="2">
        <v>6</v>
      </c>
      <c r="F1118" s="4">
        <v>4</v>
      </c>
      <c r="G1118" s="2">
        <v>4</v>
      </c>
      <c r="H1118" s="7">
        <v>3</v>
      </c>
      <c r="I1118" s="4">
        <v>3</v>
      </c>
      <c r="J1118" s="2">
        <v>5</v>
      </c>
      <c r="K1118" s="4">
        <v>3</v>
      </c>
      <c r="L1118" s="4">
        <v>3</v>
      </c>
      <c r="M1118" s="2">
        <v>5</v>
      </c>
      <c r="N1118" s="4">
        <v>5</v>
      </c>
      <c r="O1118" s="4">
        <v>4</v>
      </c>
      <c r="P1118" s="4">
        <v>3</v>
      </c>
      <c r="Q1118" s="4">
        <v>4</v>
      </c>
      <c r="R1118" s="2">
        <v>4</v>
      </c>
      <c r="S1118" s="4">
        <v>4</v>
      </c>
      <c r="T1118" s="34">
        <f>IF(COUNTIF(B1118:S1118,"&gt;0")=18,SUM(B1118:S1118),"")</f>
        <v>74</v>
      </c>
      <c r="U1118" s="100">
        <v>40054</v>
      </c>
      <c r="V1118" s="39" t="s">
        <v>1277</v>
      </c>
      <c r="W1118" s="17">
        <v>2</v>
      </c>
      <c r="X1118" s="12" t="s">
        <v>1318</v>
      </c>
      <c r="Y1118" s="11" t="s">
        <v>92</v>
      </c>
      <c r="Z1118" s="11">
        <v>611619</v>
      </c>
      <c r="AA1118" s="11">
        <v>11.2</v>
      </c>
      <c r="AB1118" s="11" t="s">
        <v>1319</v>
      </c>
      <c r="AC1118" s="11">
        <v>74</v>
      </c>
      <c r="AD1118" s="11">
        <v>10.6</v>
      </c>
      <c r="AE1118" s="11"/>
      <c r="AF1118" s="18"/>
    </row>
    <row r="1119" spans="1:32" ht="34.5" customHeight="1" thickBot="1">
      <c r="A1119">
        <v>1105</v>
      </c>
      <c r="B1119" s="1">
        <v>5</v>
      </c>
      <c r="C1119" s="4">
        <v>3</v>
      </c>
      <c r="D1119" s="2">
        <v>5</v>
      </c>
      <c r="E1119" s="1">
        <v>7</v>
      </c>
      <c r="F1119" s="7">
        <v>3</v>
      </c>
      <c r="G1119" s="4">
        <v>3</v>
      </c>
      <c r="H1119" s="2">
        <v>5</v>
      </c>
      <c r="I1119" s="2">
        <v>4</v>
      </c>
      <c r="J1119" s="4">
        <v>4</v>
      </c>
      <c r="K1119" s="4">
        <v>3</v>
      </c>
      <c r="L1119" s="1">
        <v>5</v>
      </c>
      <c r="M1119" s="2">
        <v>5</v>
      </c>
      <c r="N1119" s="2">
        <v>6</v>
      </c>
      <c r="O1119" s="4">
        <v>4</v>
      </c>
      <c r="P1119" s="2">
        <v>4</v>
      </c>
      <c r="Q1119" s="4">
        <v>4</v>
      </c>
      <c r="R1119" s="2">
        <v>4</v>
      </c>
      <c r="S1119" s="4">
        <v>4</v>
      </c>
      <c r="T1119" s="34">
        <f>IF(COUNTIF(B1119:S1119,"&gt;0")=18,SUM(B1119:S1119),"")</f>
        <v>78</v>
      </c>
      <c r="U1119" s="100">
        <v>40054</v>
      </c>
      <c r="V1119" s="39" t="s">
        <v>1277</v>
      </c>
      <c r="W1119" s="19">
        <v>3</v>
      </c>
      <c r="X1119" s="10" t="s">
        <v>1320</v>
      </c>
      <c r="Y1119" s="9" t="s">
        <v>217</v>
      </c>
      <c r="Z1119" s="9">
        <v>1240098</v>
      </c>
      <c r="AA1119" s="9">
        <v>9.6999999999999993</v>
      </c>
      <c r="AB1119" s="9" t="s">
        <v>1321</v>
      </c>
      <c r="AC1119" s="9">
        <v>78</v>
      </c>
      <c r="AD1119" s="9">
        <v>9.6999999999999993</v>
      </c>
      <c r="AE1119" s="9"/>
      <c r="AF1119" s="20"/>
    </row>
    <row r="1120" spans="1:32" ht="34.5" customHeight="1" thickBot="1">
      <c r="A1120">
        <v>1106</v>
      </c>
      <c r="B1120" s="2">
        <v>4</v>
      </c>
      <c r="C1120" s="2">
        <v>4</v>
      </c>
      <c r="D1120" s="1">
        <v>6</v>
      </c>
      <c r="E1120" s="2">
        <v>6</v>
      </c>
      <c r="F1120" s="2">
        <v>5</v>
      </c>
      <c r="G1120" s="2">
        <v>4</v>
      </c>
      <c r="H1120" s="4">
        <v>4</v>
      </c>
      <c r="I1120" s="2">
        <v>4</v>
      </c>
      <c r="J1120" s="4">
        <v>4</v>
      </c>
      <c r="K1120" s="4">
        <v>3</v>
      </c>
      <c r="L1120" s="2">
        <v>4</v>
      </c>
      <c r="M1120" s="1">
        <v>6</v>
      </c>
      <c r="N1120" s="4">
        <v>5</v>
      </c>
      <c r="O1120" s="2">
        <v>5</v>
      </c>
      <c r="P1120" s="2">
        <v>4</v>
      </c>
      <c r="Q1120" s="2">
        <v>5</v>
      </c>
      <c r="R1120" s="4">
        <v>3</v>
      </c>
      <c r="S1120" s="2">
        <v>5</v>
      </c>
      <c r="T1120" s="34">
        <f>IF(COUNTIF(B1120:S1120,"&gt;0")=18,SUM(B1120:S1120),"")</f>
        <v>81</v>
      </c>
      <c r="U1120" s="100">
        <v>40054</v>
      </c>
      <c r="V1120" s="39" t="s">
        <v>1277</v>
      </c>
      <c r="W1120" s="17">
        <v>4</v>
      </c>
      <c r="X1120" s="12" t="s">
        <v>843</v>
      </c>
      <c r="Y1120" s="11" t="s">
        <v>6</v>
      </c>
      <c r="Z1120" s="11">
        <v>1130449</v>
      </c>
      <c r="AA1120" s="11">
        <v>27</v>
      </c>
      <c r="AB1120" s="11" t="s">
        <v>1322</v>
      </c>
      <c r="AC1120" s="11">
        <v>81</v>
      </c>
      <c r="AD1120" s="11">
        <v>21.2</v>
      </c>
      <c r="AE1120" s="11"/>
      <c r="AF1120" s="18"/>
    </row>
    <row r="1121" spans="1:32" ht="34.5" customHeight="1" thickBot="1">
      <c r="A1121">
        <v>1107</v>
      </c>
      <c r="B1121" s="2">
        <v>4</v>
      </c>
      <c r="C1121" s="4">
        <v>3</v>
      </c>
      <c r="D1121" s="2">
        <v>5</v>
      </c>
      <c r="E1121" s="2">
        <v>6</v>
      </c>
      <c r="F1121" s="2">
        <v>5</v>
      </c>
      <c r="G1121" s="7">
        <v>2</v>
      </c>
      <c r="H1121" s="4">
        <v>4</v>
      </c>
      <c r="I1121" s="4">
        <v>3</v>
      </c>
      <c r="J1121" s="4">
        <v>4</v>
      </c>
      <c r="K1121" s="4">
        <v>3</v>
      </c>
      <c r="L1121" s="4">
        <v>3</v>
      </c>
      <c r="M1121" s="6">
        <v>10</v>
      </c>
      <c r="N1121" s="1">
        <v>7</v>
      </c>
      <c r="O1121" s="4">
        <v>4</v>
      </c>
      <c r="P1121" s="3">
        <v>6</v>
      </c>
      <c r="Q1121" s="4">
        <v>4</v>
      </c>
      <c r="R1121" s="1">
        <v>5</v>
      </c>
      <c r="S1121" s="4">
        <v>4</v>
      </c>
      <c r="T1121" s="34">
        <f>IF(COUNTIF(B1121:S1121,"&gt;0")=18,SUM(B1121:S1121),"")</f>
        <v>82</v>
      </c>
      <c r="U1121" s="100">
        <v>40054</v>
      </c>
      <c r="V1121" s="39" t="s">
        <v>1277</v>
      </c>
      <c r="W1121" s="19">
        <v>5</v>
      </c>
      <c r="X1121" s="10" t="s">
        <v>1323</v>
      </c>
      <c r="Y1121" s="9" t="s">
        <v>14</v>
      </c>
      <c r="Z1121" s="9">
        <v>350406</v>
      </c>
      <c r="AA1121" s="9">
        <v>15.2</v>
      </c>
      <c r="AB1121" s="9" t="s">
        <v>1324</v>
      </c>
      <c r="AC1121" s="9">
        <v>82</v>
      </c>
      <c r="AD1121" s="9">
        <v>14.3</v>
      </c>
      <c r="AE1121" s="9"/>
      <c r="AF1121" s="20"/>
    </row>
    <row r="1122" spans="1:32" ht="34.5" customHeight="1" thickBot="1">
      <c r="A1122">
        <v>1108</v>
      </c>
      <c r="B1122" s="2">
        <v>4</v>
      </c>
      <c r="C1122" s="4">
        <v>3</v>
      </c>
      <c r="D1122" s="3">
        <v>7</v>
      </c>
      <c r="E1122" s="2">
        <v>6</v>
      </c>
      <c r="F1122" s="2">
        <v>5</v>
      </c>
      <c r="G1122" s="1">
        <v>5</v>
      </c>
      <c r="H1122" s="4">
        <v>4</v>
      </c>
      <c r="I1122" s="4">
        <v>3</v>
      </c>
      <c r="J1122" s="1">
        <v>6</v>
      </c>
      <c r="K1122" s="2">
        <v>4</v>
      </c>
      <c r="L1122" s="1">
        <v>5</v>
      </c>
      <c r="M1122" s="1">
        <v>6</v>
      </c>
      <c r="N1122" s="2">
        <v>6</v>
      </c>
      <c r="O1122" s="2">
        <v>5</v>
      </c>
      <c r="P1122" s="4">
        <v>3</v>
      </c>
      <c r="Q1122" s="2">
        <v>5</v>
      </c>
      <c r="R1122" s="2">
        <v>4</v>
      </c>
      <c r="S1122" s="2">
        <v>5</v>
      </c>
      <c r="T1122" s="34">
        <f>IF(COUNTIF(B1122:S1122,"&gt;0")=18,SUM(B1122:S1122),"")</f>
        <v>86</v>
      </c>
      <c r="U1122" s="100">
        <v>40054</v>
      </c>
      <c r="V1122" s="39" t="s">
        <v>1277</v>
      </c>
      <c r="W1122" s="17">
        <v>6</v>
      </c>
      <c r="X1122" s="12" t="s">
        <v>393</v>
      </c>
      <c r="Y1122" s="11" t="s">
        <v>128</v>
      </c>
      <c r="Z1122" s="11">
        <v>540506</v>
      </c>
      <c r="AA1122" s="11">
        <v>14</v>
      </c>
      <c r="AB1122" s="11" t="s">
        <v>1325</v>
      </c>
      <c r="AC1122" s="11">
        <v>86</v>
      </c>
      <c r="AD1122" s="11">
        <v>14.1</v>
      </c>
      <c r="AE1122" s="11"/>
      <c r="AF1122" s="18"/>
    </row>
    <row r="1123" spans="1:32" ht="34.5" customHeight="1" thickBot="1">
      <c r="A1123">
        <v>1109</v>
      </c>
      <c r="B1123" s="2">
        <v>4</v>
      </c>
      <c r="C1123" s="4">
        <v>3</v>
      </c>
      <c r="D1123" s="2">
        <v>5</v>
      </c>
      <c r="E1123" s="1">
        <v>7</v>
      </c>
      <c r="F1123" s="1">
        <v>6</v>
      </c>
      <c r="G1123" s="1">
        <v>5</v>
      </c>
      <c r="H1123" s="2">
        <v>5</v>
      </c>
      <c r="I1123" s="4">
        <v>3</v>
      </c>
      <c r="J1123" s="4">
        <v>4</v>
      </c>
      <c r="K1123" s="2">
        <v>4</v>
      </c>
      <c r="L1123" s="2">
        <v>4</v>
      </c>
      <c r="M1123" s="6">
        <v>8</v>
      </c>
      <c r="N1123" s="3">
        <v>8</v>
      </c>
      <c r="O1123" s="2">
        <v>5</v>
      </c>
      <c r="P1123" s="2">
        <v>4</v>
      </c>
      <c r="Q1123" s="4">
        <v>4</v>
      </c>
      <c r="R1123" s="2">
        <v>4</v>
      </c>
      <c r="S1123" s="4">
        <v>4</v>
      </c>
      <c r="T1123" s="34">
        <f>IF(COUNTIF(B1123:S1123,"&gt;0")=18,SUM(B1123:S1123),"")</f>
        <v>87</v>
      </c>
      <c r="U1123" s="100">
        <v>40054</v>
      </c>
      <c r="V1123" s="39" t="s">
        <v>1277</v>
      </c>
      <c r="W1123" s="19">
        <v>7</v>
      </c>
      <c r="X1123" s="10" t="s">
        <v>471</v>
      </c>
      <c r="Y1123" s="9" t="s">
        <v>14</v>
      </c>
      <c r="Z1123" s="9">
        <v>350420</v>
      </c>
      <c r="AA1123" s="9">
        <v>23.1</v>
      </c>
      <c r="AB1123" s="9" t="s">
        <v>1326</v>
      </c>
      <c r="AC1123" s="9">
        <v>87</v>
      </c>
      <c r="AD1123" s="9">
        <v>21.5</v>
      </c>
      <c r="AE1123" s="9"/>
      <c r="AF1123" s="20"/>
    </row>
    <row r="1124" spans="1:32" ht="34.5" customHeight="1" thickBot="1">
      <c r="A1124">
        <v>1110</v>
      </c>
      <c r="B1124" s="3">
        <v>6</v>
      </c>
      <c r="C1124" s="2">
        <v>4</v>
      </c>
      <c r="D1124" s="1">
        <v>6</v>
      </c>
      <c r="E1124" s="2">
        <v>6</v>
      </c>
      <c r="F1124" s="2">
        <v>5</v>
      </c>
      <c r="G1124" s="2">
        <v>4</v>
      </c>
      <c r="H1124" s="2">
        <v>5</v>
      </c>
      <c r="I1124" s="2">
        <v>4</v>
      </c>
      <c r="J1124" s="3">
        <v>7</v>
      </c>
      <c r="K1124" s="4">
        <v>3</v>
      </c>
      <c r="L1124" s="2">
        <v>4</v>
      </c>
      <c r="M1124" s="1">
        <v>6</v>
      </c>
      <c r="N1124" s="1">
        <v>7</v>
      </c>
      <c r="O1124" s="3">
        <v>7</v>
      </c>
      <c r="P1124" s="2">
        <v>4</v>
      </c>
      <c r="Q1124" s="1">
        <v>6</v>
      </c>
      <c r="R1124" s="2">
        <v>4</v>
      </c>
      <c r="S1124" s="4">
        <v>4</v>
      </c>
      <c r="T1124" s="34">
        <f>IF(COUNTIF(B1124:S1124,"&gt;0")=18,SUM(B1124:S1124),"")</f>
        <v>92</v>
      </c>
      <c r="U1124" s="100">
        <v>40054</v>
      </c>
      <c r="V1124" s="39" t="s">
        <v>1277</v>
      </c>
      <c r="W1124" s="17">
        <v>8</v>
      </c>
      <c r="X1124" s="12" t="s">
        <v>354</v>
      </c>
      <c r="Y1124" s="11" t="s">
        <v>14</v>
      </c>
      <c r="Z1124" s="11">
        <v>350428</v>
      </c>
      <c r="AA1124" s="11">
        <v>22.9</v>
      </c>
      <c r="AB1124" s="11" t="s">
        <v>1327</v>
      </c>
      <c r="AC1124" s="11">
        <v>92</v>
      </c>
      <c r="AD1124" s="11">
        <v>22.9</v>
      </c>
      <c r="AE1124" s="11"/>
      <c r="AF1124" s="18"/>
    </row>
    <row r="1125" spans="1:32" ht="34.5" customHeight="1" thickBot="1">
      <c r="A1125">
        <v>1111</v>
      </c>
      <c r="B1125" s="1">
        <v>5</v>
      </c>
      <c r="C1125" s="2">
        <v>4</v>
      </c>
      <c r="D1125" s="1">
        <v>6</v>
      </c>
      <c r="E1125" s="4">
        <v>5</v>
      </c>
      <c r="F1125" s="1">
        <v>6</v>
      </c>
      <c r="G1125" s="6">
        <v>7</v>
      </c>
      <c r="H1125" s="2">
        <v>5</v>
      </c>
      <c r="I1125" s="6">
        <v>7</v>
      </c>
      <c r="J1125" s="2">
        <v>5</v>
      </c>
      <c r="K1125" s="2">
        <v>4</v>
      </c>
      <c r="L1125" s="6">
        <v>8</v>
      </c>
      <c r="M1125" s="3">
        <v>7</v>
      </c>
      <c r="N1125" s="1">
        <v>7</v>
      </c>
      <c r="O1125" s="1">
        <v>6</v>
      </c>
      <c r="P1125" s="2">
        <v>4</v>
      </c>
      <c r="Q1125" s="3">
        <v>7</v>
      </c>
      <c r="R1125" s="2">
        <v>4</v>
      </c>
      <c r="S1125" s="2">
        <v>5</v>
      </c>
      <c r="T1125" s="34">
        <f>IF(COUNTIF(B1125:S1125,"&gt;0")=18,SUM(B1125:S1125),"")</f>
        <v>102</v>
      </c>
      <c r="U1125" s="100">
        <v>40054</v>
      </c>
      <c r="V1125" s="39" t="s">
        <v>1277</v>
      </c>
      <c r="W1125" s="62">
        <v>9</v>
      </c>
      <c r="X1125" s="21" t="s">
        <v>1328</v>
      </c>
      <c r="Y1125" s="22" t="s">
        <v>92</v>
      </c>
      <c r="Z1125" s="22">
        <v>611511</v>
      </c>
      <c r="AA1125" s="22">
        <v>32.4</v>
      </c>
      <c r="AB1125" s="22" t="s">
        <v>1329</v>
      </c>
      <c r="AC1125" s="22">
        <v>102</v>
      </c>
      <c r="AD1125" s="22">
        <v>32.4</v>
      </c>
      <c r="AE1125" s="22"/>
      <c r="AF1125" s="23"/>
    </row>
    <row r="1126" spans="1:32" ht="34.5" customHeight="1" thickBot="1">
      <c r="A1126">
        <v>1112</v>
      </c>
      <c r="B1126" s="2">
        <v>4</v>
      </c>
      <c r="C1126" s="2">
        <v>4</v>
      </c>
      <c r="D1126" s="3">
        <v>7</v>
      </c>
      <c r="E1126" s="4">
        <v>5</v>
      </c>
      <c r="F1126" s="4">
        <v>4</v>
      </c>
      <c r="G1126" s="2">
        <v>4</v>
      </c>
      <c r="H1126" s="2">
        <v>5</v>
      </c>
      <c r="I1126" s="2">
        <v>4</v>
      </c>
      <c r="J1126" s="7">
        <v>3</v>
      </c>
      <c r="K1126" s="4">
        <v>3</v>
      </c>
      <c r="L1126" s="4">
        <v>3</v>
      </c>
      <c r="M1126" s="2">
        <v>5</v>
      </c>
      <c r="N1126" s="2">
        <v>6</v>
      </c>
      <c r="O1126" s="1">
        <v>6</v>
      </c>
      <c r="P1126" s="4">
        <v>3</v>
      </c>
      <c r="Q1126" s="1">
        <v>6</v>
      </c>
      <c r="R1126" s="2">
        <v>4</v>
      </c>
      <c r="S1126" s="2">
        <v>5</v>
      </c>
      <c r="T1126" s="34">
        <f>IF(COUNTIF(B1126:S1126,"&gt;0")=18,SUM(B1126:S1126),"")</f>
        <v>81</v>
      </c>
      <c r="U1126" s="100">
        <v>40054</v>
      </c>
      <c r="V1126" s="39" t="s">
        <v>1277</v>
      </c>
      <c r="W1126" s="13">
        <v>1</v>
      </c>
      <c r="X1126" s="14" t="s">
        <v>1330</v>
      </c>
      <c r="Y1126" s="15" t="s">
        <v>1028</v>
      </c>
      <c r="Z1126" s="15">
        <v>140413</v>
      </c>
      <c r="AA1126" s="15">
        <v>6.3</v>
      </c>
      <c r="AB1126" s="15" t="s">
        <v>1331</v>
      </c>
      <c r="AC1126" s="15">
        <v>81</v>
      </c>
      <c r="AD1126" s="15">
        <v>6.4</v>
      </c>
      <c r="AE1126" s="15"/>
      <c r="AF1126" s="16"/>
    </row>
    <row r="1127" spans="1:32" ht="34.5" customHeight="1" thickBot="1">
      <c r="A1127">
        <v>1113</v>
      </c>
      <c r="B1127" s="1">
        <v>5</v>
      </c>
      <c r="C1127" s="7">
        <v>2</v>
      </c>
      <c r="D1127" s="6">
        <v>8</v>
      </c>
      <c r="E1127" s="4">
        <v>5</v>
      </c>
      <c r="F1127" s="1">
        <v>6</v>
      </c>
      <c r="G1127" s="2">
        <v>4</v>
      </c>
      <c r="H1127" s="7">
        <v>3</v>
      </c>
      <c r="I1127" s="2">
        <v>4</v>
      </c>
      <c r="J1127" s="2">
        <v>5</v>
      </c>
      <c r="K1127" s="7">
        <v>2</v>
      </c>
      <c r="L1127" s="4">
        <v>3</v>
      </c>
      <c r="M1127" s="6">
        <v>9</v>
      </c>
      <c r="N1127" s="4">
        <v>5</v>
      </c>
      <c r="O1127" s="4">
        <v>4</v>
      </c>
      <c r="P1127" s="3">
        <v>6</v>
      </c>
      <c r="Q1127" s="4">
        <v>4</v>
      </c>
      <c r="R1127" s="4">
        <v>3</v>
      </c>
      <c r="S1127" s="4">
        <v>4</v>
      </c>
      <c r="T1127" s="34">
        <f>IF(COUNTIF(B1127:S1127,"&gt;0")=18,SUM(B1127:S1127),"")</f>
        <v>82</v>
      </c>
      <c r="U1127" s="100">
        <v>40054</v>
      </c>
      <c r="V1127" s="39" t="s">
        <v>1277</v>
      </c>
      <c r="W1127" s="17">
        <v>2</v>
      </c>
      <c r="X1127" s="12" t="s">
        <v>1197</v>
      </c>
      <c r="Y1127" s="11" t="s">
        <v>14</v>
      </c>
      <c r="Z1127" s="11">
        <v>350145</v>
      </c>
      <c r="AA1127" s="11">
        <v>8.6</v>
      </c>
      <c r="AB1127" s="11" t="s">
        <v>1297</v>
      </c>
      <c r="AC1127" s="11">
        <v>82</v>
      </c>
      <c r="AD1127" s="11">
        <v>8.6999999999999993</v>
      </c>
      <c r="AE1127" s="11"/>
      <c r="AF1127" s="18"/>
    </row>
    <row r="1128" spans="1:32" ht="34.5" customHeight="1" thickBot="1">
      <c r="A1128">
        <v>1114</v>
      </c>
      <c r="B1128" s="1">
        <v>5</v>
      </c>
      <c r="C1128" s="1">
        <v>5</v>
      </c>
      <c r="D1128" s="6">
        <v>8</v>
      </c>
      <c r="E1128" s="1">
        <v>7</v>
      </c>
      <c r="F1128" s="4">
        <v>4</v>
      </c>
      <c r="G1128" s="2">
        <v>4</v>
      </c>
      <c r="H1128" s="7">
        <v>3</v>
      </c>
      <c r="I1128" s="2">
        <v>4</v>
      </c>
      <c r="J1128" s="4">
        <v>4</v>
      </c>
      <c r="K1128" s="4">
        <v>3</v>
      </c>
      <c r="L1128" s="2">
        <v>4</v>
      </c>
      <c r="M1128" s="3">
        <v>7</v>
      </c>
      <c r="N1128" s="4">
        <v>5</v>
      </c>
      <c r="O1128" s="2">
        <v>5</v>
      </c>
      <c r="P1128" s="2">
        <v>4</v>
      </c>
      <c r="Q1128" s="7">
        <v>3</v>
      </c>
      <c r="R1128" s="2">
        <v>4</v>
      </c>
      <c r="S1128" s="4">
        <v>4</v>
      </c>
      <c r="T1128" s="34">
        <f>IF(COUNTIF(B1128:S1128,"&gt;0")=18,SUM(B1128:S1128),"")</f>
        <v>83</v>
      </c>
      <c r="U1128" s="100">
        <v>40054</v>
      </c>
      <c r="V1128" s="39" t="s">
        <v>1277</v>
      </c>
      <c r="W1128" s="19">
        <v>3</v>
      </c>
      <c r="X1128" s="10" t="s">
        <v>50</v>
      </c>
      <c r="Y1128" s="9" t="s">
        <v>14</v>
      </c>
      <c r="Z1128" s="9">
        <v>350042</v>
      </c>
      <c r="AA1128" s="9">
        <v>10.9</v>
      </c>
      <c r="AB1128" s="9" t="s">
        <v>1332</v>
      </c>
      <c r="AC1128" s="9">
        <v>83</v>
      </c>
      <c r="AD1128" s="9">
        <v>11</v>
      </c>
      <c r="AE1128" s="9"/>
      <c r="AF1128" s="20"/>
    </row>
    <row r="1129" spans="1:32" ht="34.5" customHeight="1" thickBot="1">
      <c r="A1129">
        <v>1115</v>
      </c>
      <c r="B1129" s="4">
        <v>3</v>
      </c>
      <c r="C1129" s="1">
        <v>5</v>
      </c>
      <c r="D1129" s="3">
        <v>7</v>
      </c>
      <c r="E1129" s="2">
        <v>6</v>
      </c>
      <c r="F1129" s="4">
        <v>4</v>
      </c>
      <c r="G1129" s="2">
        <v>4</v>
      </c>
      <c r="H1129" s="2">
        <v>5</v>
      </c>
      <c r="I1129" s="1">
        <v>5</v>
      </c>
      <c r="J1129" s="4">
        <v>4</v>
      </c>
      <c r="K1129" s="2">
        <v>4</v>
      </c>
      <c r="L1129" s="2">
        <v>4</v>
      </c>
      <c r="M1129" s="3">
        <v>7</v>
      </c>
      <c r="N1129" s="4">
        <v>5</v>
      </c>
      <c r="O1129" s="4">
        <v>4</v>
      </c>
      <c r="P1129" s="2">
        <v>4</v>
      </c>
      <c r="Q1129" s="1">
        <v>6</v>
      </c>
      <c r="R1129" s="2">
        <v>4</v>
      </c>
      <c r="S1129" s="4">
        <v>4</v>
      </c>
      <c r="T1129" s="34">
        <f>IF(COUNTIF(B1129:S1129,"&gt;0")=18,SUM(B1129:S1129),"")</f>
        <v>85</v>
      </c>
      <c r="U1129" s="100">
        <v>40054</v>
      </c>
      <c r="V1129" s="39" t="s">
        <v>1277</v>
      </c>
      <c r="W1129" s="17">
        <v>4</v>
      </c>
      <c r="X1129" s="12" t="s">
        <v>1333</v>
      </c>
      <c r="Y1129" s="11" t="s">
        <v>92</v>
      </c>
      <c r="Z1129" s="11">
        <v>610066</v>
      </c>
      <c r="AA1129" s="11">
        <v>10.4</v>
      </c>
      <c r="AB1129" s="11" t="s">
        <v>1334</v>
      </c>
      <c r="AC1129" s="11">
        <v>85</v>
      </c>
      <c r="AD1129" s="11">
        <v>10.5</v>
      </c>
      <c r="AE1129" s="11"/>
      <c r="AF1129" s="18"/>
    </row>
    <row r="1130" spans="1:32" ht="34.5" customHeight="1" thickBot="1">
      <c r="A1130">
        <v>1116</v>
      </c>
      <c r="B1130" s="4">
        <v>3</v>
      </c>
      <c r="C1130" s="2">
        <v>4</v>
      </c>
      <c r="D1130" s="2">
        <v>5</v>
      </c>
      <c r="E1130" s="4">
        <v>5</v>
      </c>
      <c r="F1130" s="1">
        <v>6</v>
      </c>
      <c r="G1130" s="1">
        <v>5</v>
      </c>
      <c r="H1130" s="4">
        <v>4</v>
      </c>
      <c r="I1130" s="1">
        <v>5</v>
      </c>
      <c r="J1130" s="4">
        <v>4</v>
      </c>
      <c r="K1130" s="2">
        <v>4</v>
      </c>
      <c r="L1130" s="2">
        <v>4</v>
      </c>
      <c r="M1130" s="1">
        <v>6</v>
      </c>
      <c r="N1130" s="1">
        <v>7</v>
      </c>
      <c r="O1130" s="2">
        <v>5</v>
      </c>
      <c r="P1130" s="4">
        <v>3</v>
      </c>
      <c r="Q1130" s="4">
        <v>4</v>
      </c>
      <c r="R1130" s="1">
        <v>5</v>
      </c>
      <c r="S1130" s="1">
        <v>6</v>
      </c>
      <c r="T1130" s="34">
        <f>IF(COUNTIF(B1130:S1130,"&gt;0")=18,SUM(B1130:S1130),"")</f>
        <v>85</v>
      </c>
      <c r="U1130" s="100">
        <v>40054</v>
      </c>
      <c r="V1130" s="39" t="s">
        <v>1277</v>
      </c>
      <c r="W1130" s="19">
        <v>5</v>
      </c>
      <c r="X1130" s="10" t="s">
        <v>1335</v>
      </c>
      <c r="Y1130" s="9" t="s">
        <v>1336</v>
      </c>
      <c r="Z1130" s="9">
        <v>970055</v>
      </c>
      <c r="AA1130" s="9">
        <v>15.1</v>
      </c>
      <c r="AB1130" s="9" t="s">
        <v>1280</v>
      </c>
      <c r="AC1130" s="9">
        <v>85</v>
      </c>
      <c r="AD1130" s="9">
        <v>15.1</v>
      </c>
      <c r="AE1130" s="9"/>
      <c r="AF1130" s="20"/>
    </row>
    <row r="1131" spans="1:32" ht="34.5" customHeight="1" thickBot="1">
      <c r="A1131">
        <v>1117</v>
      </c>
      <c r="B1131" s="2">
        <v>4</v>
      </c>
      <c r="C1131" s="4">
        <v>3</v>
      </c>
      <c r="D1131" s="6">
        <v>8</v>
      </c>
      <c r="E1131" s="1">
        <v>7</v>
      </c>
      <c r="F1131" s="4">
        <v>4</v>
      </c>
      <c r="G1131" s="2">
        <v>4</v>
      </c>
      <c r="H1131" s="4">
        <v>4</v>
      </c>
      <c r="I1131" s="2">
        <v>4</v>
      </c>
      <c r="J1131" s="1">
        <v>6</v>
      </c>
      <c r="K1131" s="2">
        <v>4</v>
      </c>
      <c r="L1131" s="1">
        <v>5</v>
      </c>
      <c r="M1131" s="6">
        <v>10</v>
      </c>
      <c r="N1131" s="2">
        <v>6</v>
      </c>
      <c r="O1131" s="1">
        <v>6</v>
      </c>
      <c r="P1131" s="2">
        <v>4</v>
      </c>
      <c r="Q1131" s="2">
        <v>5</v>
      </c>
      <c r="R1131" s="4">
        <v>3</v>
      </c>
      <c r="S1131" s="4">
        <v>4</v>
      </c>
      <c r="T1131" s="34">
        <f>IF(COUNTIF(B1131:S1131,"&gt;0")=18,SUM(B1131:S1131),"")</f>
        <v>91</v>
      </c>
      <c r="U1131" s="100">
        <v>40054</v>
      </c>
      <c r="V1131" s="39" t="s">
        <v>1277</v>
      </c>
      <c r="W1131" s="17">
        <v>6</v>
      </c>
      <c r="X1131" s="12" t="s">
        <v>1337</v>
      </c>
      <c r="Y1131" s="11" t="s">
        <v>564</v>
      </c>
      <c r="Z1131" s="11">
        <v>750058</v>
      </c>
      <c r="AA1131" s="11">
        <v>17.8</v>
      </c>
      <c r="AB1131" s="11" t="s">
        <v>1338</v>
      </c>
      <c r="AC1131" s="11">
        <v>91</v>
      </c>
      <c r="AD1131" s="11">
        <v>17.8</v>
      </c>
      <c r="AE1131" s="11"/>
      <c r="AF1131" s="18"/>
    </row>
    <row r="1132" spans="1:32" ht="34.5" customHeight="1" thickBot="1">
      <c r="A1132">
        <v>1118</v>
      </c>
      <c r="B1132" s="2">
        <v>4</v>
      </c>
      <c r="C1132" s="1">
        <v>5</v>
      </c>
      <c r="D1132" s="3">
        <v>7</v>
      </c>
      <c r="E1132" s="3">
        <v>8</v>
      </c>
      <c r="F1132" s="2">
        <v>5</v>
      </c>
      <c r="G1132" s="4">
        <v>3</v>
      </c>
      <c r="H1132" s="4">
        <v>4</v>
      </c>
      <c r="I1132" s="2">
        <v>4</v>
      </c>
      <c r="J1132" s="4">
        <v>4</v>
      </c>
      <c r="K1132" s="2">
        <v>4</v>
      </c>
      <c r="L1132" s="1">
        <v>5</v>
      </c>
      <c r="M1132" s="6">
        <v>11</v>
      </c>
      <c r="N1132" s="3">
        <v>8</v>
      </c>
      <c r="O1132" s="1">
        <v>6</v>
      </c>
      <c r="P1132" s="1">
        <v>5</v>
      </c>
      <c r="Q1132" s="4">
        <v>4</v>
      </c>
      <c r="R1132" s="1">
        <v>5</v>
      </c>
      <c r="S1132" s="1">
        <v>6</v>
      </c>
      <c r="T1132" s="34">
        <f>IF(COUNTIF(B1132:S1132,"&gt;0")=18,SUM(B1132:S1132),"")</f>
        <v>98</v>
      </c>
      <c r="U1132" s="100">
        <v>40054</v>
      </c>
      <c r="V1132" s="39" t="s">
        <v>1277</v>
      </c>
      <c r="W1132" s="19">
        <v>7</v>
      </c>
      <c r="X1132" s="10" t="s">
        <v>1339</v>
      </c>
      <c r="Y1132" s="9" t="s">
        <v>6</v>
      </c>
      <c r="Z1132" s="9">
        <v>1130499</v>
      </c>
      <c r="AA1132" s="9">
        <v>33</v>
      </c>
      <c r="AB1132" s="9" t="s">
        <v>1340</v>
      </c>
      <c r="AC1132" s="9">
        <v>98</v>
      </c>
      <c r="AD1132" s="9">
        <v>29.5</v>
      </c>
      <c r="AE1132" s="9"/>
      <c r="AF1132" s="20"/>
    </row>
    <row r="1133" spans="1:32" ht="34.5" customHeight="1" thickBot="1">
      <c r="A1133">
        <v>1119</v>
      </c>
      <c r="B1133" s="3">
        <v>6</v>
      </c>
      <c r="C1133" s="1">
        <v>5</v>
      </c>
      <c r="D1133" s="6">
        <v>10</v>
      </c>
      <c r="E1133" s="4">
        <v>5</v>
      </c>
      <c r="F1133" s="1">
        <v>6</v>
      </c>
      <c r="G1133" s="3">
        <v>6</v>
      </c>
      <c r="H1133" s="2">
        <v>5</v>
      </c>
      <c r="I1133" s="3">
        <v>6</v>
      </c>
      <c r="J1133" s="2">
        <v>5</v>
      </c>
      <c r="K1133" s="2">
        <v>4</v>
      </c>
      <c r="L1133" s="6">
        <v>7</v>
      </c>
      <c r="M1133" s="3">
        <v>7</v>
      </c>
      <c r="N1133" s="6">
        <v>9</v>
      </c>
      <c r="O1133" s="6">
        <v>9</v>
      </c>
      <c r="P1133" s="1">
        <v>5</v>
      </c>
      <c r="Q1133" s="4">
        <v>4</v>
      </c>
      <c r="R1133" s="3">
        <v>6</v>
      </c>
      <c r="S1133" s="2">
        <v>5</v>
      </c>
      <c r="T1133" s="34">
        <f>IF(COUNTIF(B1133:S1133,"&gt;0")=18,SUM(B1133:S1133),"")</f>
        <v>110</v>
      </c>
      <c r="U1133" s="100">
        <v>40054</v>
      </c>
      <c r="V1133" s="39" t="s">
        <v>1277</v>
      </c>
      <c r="W1133" s="26">
        <v>8</v>
      </c>
      <c r="X1133" s="27" t="s">
        <v>504</v>
      </c>
      <c r="Y1133" s="28" t="s">
        <v>14</v>
      </c>
      <c r="Z1133" s="28">
        <v>350423</v>
      </c>
      <c r="AA1133" s="28">
        <v>33.6</v>
      </c>
      <c r="AB1133" s="28" t="s">
        <v>1341</v>
      </c>
      <c r="AC1133" s="28">
        <v>110</v>
      </c>
      <c r="AD1133" s="28">
        <v>33.6</v>
      </c>
      <c r="AE1133" s="28"/>
      <c r="AF1133" s="31"/>
    </row>
    <row r="1134" spans="1:32" ht="34.5" customHeight="1" thickBot="1">
      <c r="A1134">
        <v>1120</v>
      </c>
      <c r="B1134" s="1">
        <v>5</v>
      </c>
      <c r="C1134" s="3">
        <v>6</v>
      </c>
      <c r="D1134" s="6">
        <v>10</v>
      </c>
      <c r="E1134" s="2">
        <v>6</v>
      </c>
      <c r="F1134" s="2">
        <v>5</v>
      </c>
      <c r="G1134" s="1">
        <v>5</v>
      </c>
      <c r="H1134" s="2">
        <v>5</v>
      </c>
      <c r="I1134" s="6">
        <v>9</v>
      </c>
      <c r="J1134" s="2">
        <v>5</v>
      </c>
      <c r="K1134" s="6">
        <v>7</v>
      </c>
      <c r="L1134" s="2">
        <v>4</v>
      </c>
      <c r="M1134" s="3">
        <v>7</v>
      </c>
      <c r="N1134" s="1">
        <v>7</v>
      </c>
      <c r="O1134" s="1">
        <v>6</v>
      </c>
      <c r="P1134" s="1">
        <v>5</v>
      </c>
      <c r="Q1134" s="2">
        <v>5</v>
      </c>
      <c r="R1134" s="6">
        <v>10</v>
      </c>
      <c r="S1134" s="4">
        <v>4</v>
      </c>
      <c r="T1134" s="34">
        <f>IF(COUNTIF(B1134:S1134,"&gt;0")=18,SUM(B1134:S1134),"")</f>
        <v>111</v>
      </c>
      <c r="U1134" s="100">
        <v>40054</v>
      </c>
      <c r="V1134" s="39" t="s">
        <v>1277</v>
      </c>
      <c r="W1134" s="13">
        <v>1</v>
      </c>
      <c r="X1134" s="14" t="s">
        <v>1342</v>
      </c>
      <c r="Y1134" s="15" t="s">
        <v>6</v>
      </c>
      <c r="Z1134" s="15">
        <v>1130269</v>
      </c>
      <c r="AA1134" s="15">
        <v>39</v>
      </c>
      <c r="AB1134" s="15" t="s">
        <v>1343</v>
      </c>
      <c r="AC1134" s="15">
        <v>8</v>
      </c>
      <c r="AD1134" s="15">
        <v>37</v>
      </c>
      <c r="AE1134" s="15"/>
      <c r="AF1134" s="16"/>
    </row>
    <row r="1135" spans="1:32" ht="34.5" customHeight="1" thickBot="1">
      <c r="A1135">
        <v>1121</v>
      </c>
      <c r="B1135" s="4">
        <v>3</v>
      </c>
      <c r="C1135" s="1">
        <v>5</v>
      </c>
      <c r="D1135" s="1">
        <v>6</v>
      </c>
      <c r="E1135" s="6">
        <v>11</v>
      </c>
      <c r="F1135" s="3">
        <v>7</v>
      </c>
      <c r="G1135" s="1">
        <v>5</v>
      </c>
      <c r="H1135" s="2">
        <v>5</v>
      </c>
      <c r="I1135" s="1">
        <v>5</v>
      </c>
      <c r="J1135" s="4">
        <v>4</v>
      </c>
      <c r="K1135" s="1">
        <v>5</v>
      </c>
      <c r="L1135" s="1">
        <v>5</v>
      </c>
      <c r="M1135" s="3">
        <v>7</v>
      </c>
      <c r="N1135" s="6">
        <v>9</v>
      </c>
      <c r="O1135" s="1">
        <v>6</v>
      </c>
      <c r="P1135" s="1">
        <v>5</v>
      </c>
      <c r="Q1135" s="3">
        <v>7</v>
      </c>
      <c r="R1135" s="3">
        <v>6</v>
      </c>
      <c r="S1135" s="4">
        <v>4</v>
      </c>
      <c r="T1135" s="34">
        <f>IF(COUNTIF(B1135:S1135,"&gt;0")=18,SUM(B1135:S1135),"")</f>
        <v>105</v>
      </c>
      <c r="U1135" s="100">
        <v>40054</v>
      </c>
      <c r="V1135" s="39" t="s">
        <v>1277</v>
      </c>
      <c r="W1135" s="17">
        <v>2</v>
      </c>
      <c r="X1135" s="12" t="s">
        <v>1344</v>
      </c>
      <c r="Y1135" s="11" t="s">
        <v>217</v>
      </c>
      <c r="Z1135" s="11">
        <v>1240113</v>
      </c>
      <c r="AA1135" s="11">
        <v>40</v>
      </c>
      <c r="AB1135" s="11" t="s">
        <v>1345</v>
      </c>
      <c r="AC1135" s="11">
        <v>7</v>
      </c>
      <c r="AD1135" s="11">
        <v>36</v>
      </c>
      <c r="AE1135" s="11"/>
      <c r="AF1135" s="18"/>
    </row>
    <row r="1136" spans="1:32" ht="34.5" customHeight="1" thickBot="1">
      <c r="A1136">
        <v>1122</v>
      </c>
      <c r="B1136" s="1">
        <v>5</v>
      </c>
      <c r="C1136" s="3">
        <v>6</v>
      </c>
      <c r="D1136" s="6">
        <v>11</v>
      </c>
      <c r="E1136" s="1">
        <v>7</v>
      </c>
      <c r="F1136" s="3">
        <v>7</v>
      </c>
      <c r="G1136" s="2">
        <v>4</v>
      </c>
      <c r="H1136" s="6">
        <v>8</v>
      </c>
      <c r="I1136" s="1">
        <v>5</v>
      </c>
      <c r="J1136" s="6">
        <v>8</v>
      </c>
      <c r="K1136" s="1">
        <v>5</v>
      </c>
      <c r="L1136" s="2">
        <v>4</v>
      </c>
      <c r="M1136" s="1">
        <v>6</v>
      </c>
      <c r="N1136" s="2">
        <v>6</v>
      </c>
      <c r="O1136" s="3">
        <v>7</v>
      </c>
      <c r="P1136" s="1">
        <v>5</v>
      </c>
      <c r="Q1136" s="3">
        <v>7</v>
      </c>
      <c r="R1136" s="2">
        <v>4</v>
      </c>
      <c r="S1136" s="4">
        <v>4</v>
      </c>
      <c r="T1136" s="34">
        <f>IF(COUNTIF(B1136:S1136,"&gt;0")=18,SUM(B1136:S1136),"")</f>
        <v>109</v>
      </c>
      <c r="U1136" s="100">
        <v>40054</v>
      </c>
      <c r="V1136" s="39" t="s">
        <v>1277</v>
      </c>
      <c r="W1136" s="19">
        <v>3</v>
      </c>
      <c r="X1136" s="10" t="s">
        <v>1346</v>
      </c>
      <c r="Y1136" s="9" t="s">
        <v>1028</v>
      </c>
      <c r="Z1136" s="9">
        <v>140656</v>
      </c>
      <c r="AA1136" s="9">
        <v>54</v>
      </c>
      <c r="AB1136" s="9" t="s">
        <v>1347</v>
      </c>
      <c r="AC1136" s="9">
        <v>6</v>
      </c>
      <c r="AD1136" s="9">
        <v>39</v>
      </c>
      <c r="AE1136" s="9"/>
      <c r="AF1136" s="20"/>
    </row>
    <row r="1137" spans="1:32" ht="34.5" customHeight="1" thickBot="1">
      <c r="A1137">
        <v>1123</v>
      </c>
      <c r="B1137" s="2">
        <v>4</v>
      </c>
      <c r="C1137" s="1">
        <v>5</v>
      </c>
      <c r="D1137" s="3">
        <v>7</v>
      </c>
      <c r="E1137" s="1">
        <v>7</v>
      </c>
      <c r="F1137" s="2">
        <v>5</v>
      </c>
      <c r="G1137" s="8" t="s">
        <v>0</v>
      </c>
      <c r="H1137" s="3">
        <v>7</v>
      </c>
      <c r="I1137" s="1">
        <v>5</v>
      </c>
      <c r="J1137" s="1">
        <v>6</v>
      </c>
      <c r="K1137" s="1">
        <v>5</v>
      </c>
      <c r="L1137" s="6">
        <v>7</v>
      </c>
      <c r="M1137" s="3">
        <v>7</v>
      </c>
      <c r="N1137" s="3">
        <v>8</v>
      </c>
      <c r="O1137" s="2">
        <v>5</v>
      </c>
      <c r="P1137" s="6">
        <v>7</v>
      </c>
      <c r="Q1137" s="2">
        <v>5</v>
      </c>
      <c r="R1137" s="3">
        <v>6</v>
      </c>
      <c r="S1137" s="4">
        <v>4</v>
      </c>
      <c r="T1137" s="34" t="str">
        <f>IF(COUNTIF(B1137:S1137,"&gt;0")=18,SUM(B1137:S1137),"")</f>
        <v/>
      </c>
      <c r="U1137" s="100">
        <v>40054</v>
      </c>
      <c r="V1137" s="39" t="s">
        <v>1277</v>
      </c>
      <c r="W1137" s="17">
        <v>4</v>
      </c>
      <c r="X1137" s="12" t="s">
        <v>1348</v>
      </c>
      <c r="Y1137" s="11" t="s">
        <v>6</v>
      </c>
      <c r="Z1137" s="11">
        <v>1130901</v>
      </c>
      <c r="AA1137" s="11">
        <v>39</v>
      </c>
      <c r="AB1137" s="11" t="s">
        <v>1349</v>
      </c>
      <c r="AC1137" s="11">
        <v>6</v>
      </c>
      <c r="AD1137" s="11">
        <v>39</v>
      </c>
      <c r="AE1137" s="11"/>
      <c r="AF1137" s="18"/>
    </row>
    <row r="1138" spans="1:32" ht="34.5" customHeight="1" thickBot="1">
      <c r="A1138">
        <v>1124</v>
      </c>
      <c r="B1138" s="1">
        <v>5</v>
      </c>
      <c r="C1138" s="6">
        <v>7</v>
      </c>
      <c r="D1138" s="1">
        <v>6</v>
      </c>
      <c r="E1138" s="3">
        <v>8</v>
      </c>
      <c r="F1138" s="3">
        <v>7</v>
      </c>
      <c r="G1138" s="6">
        <v>7</v>
      </c>
      <c r="H1138" s="2">
        <v>5</v>
      </c>
      <c r="I1138" s="2">
        <v>4</v>
      </c>
      <c r="J1138" s="2">
        <v>5</v>
      </c>
      <c r="K1138" s="1">
        <v>5</v>
      </c>
      <c r="L1138" s="1">
        <v>5</v>
      </c>
      <c r="M1138" s="6">
        <v>8</v>
      </c>
      <c r="N1138" s="6">
        <v>9</v>
      </c>
      <c r="O1138" s="1">
        <v>6</v>
      </c>
      <c r="P1138" s="2">
        <v>4</v>
      </c>
      <c r="Q1138" s="1">
        <v>6</v>
      </c>
      <c r="R1138" s="4">
        <v>3</v>
      </c>
      <c r="S1138" s="6">
        <v>9</v>
      </c>
      <c r="T1138" s="34">
        <f>IF(COUNTIF(B1138:S1138,"&gt;0")=18,SUM(B1138:S1138),"")</f>
        <v>109</v>
      </c>
      <c r="U1138" s="100">
        <v>40054</v>
      </c>
      <c r="V1138" s="39" t="s">
        <v>1277</v>
      </c>
      <c r="W1138" s="19">
        <v>5</v>
      </c>
      <c r="X1138" s="10" t="s">
        <v>915</v>
      </c>
      <c r="Y1138" s="9" t="s">
        <v>14</v>
      </c>
      <c r="Z1138" s="9">
        <v>350604</v>
      </c>
      <c r="AA1138" s="9">
        <v>51</v>
      </c>
      <c r="AB1138" s="9" t="s">
        <v>1350</v>
      </c>
      <c r="AC1138" s="9">
        <v>6</v>
      </c>
      <c r="AD1138" s="9">
        <v>44</v>
      </c>
      <c r="AE1138" s="9"/>
      <c r="AF1138" s="20"/>
    </row>
    <row r="1139" spans="1:32" ht="34.5" customHeight="1" thickBot="1">
      <c r="A1139">
        <v>1125</v>
      </c>
      <c r="B1139" s="3">
        <v>6</v>
      </c>
      <c r="C1139" s="2">
        <v>4</v>
      </c>
      <c r="D1139" s="6">
        <v>9</v>
      </c>
      <c r="E1139" s="1">
        <v>7</v>
      </c>
      <c r="F1139" s="1">
        <v>6</v>
      </c>
      <c r="G1139" s="3">
        <v>6</v>
      </c>
      <c r="H1139" s="3">
        <v>7</v>
      </c>
      <c r="I1139" s="3">
        <v>6</v>
      </c>
      <c r="J1139" s="1">
        <v>6</v>
      </c>
      <c r="K1139" s="3">
        <v>6</v>
      </c>
      <c r="L1139" s="2">
        <v>4</v>
      </c>
      <c r="M1139" s="6">
        <v>9</v>
      </c>
      <c r="N1139" s="1">
        <v>7</v>
      </c>
      <c r="O1139" s="6">
        <v>8</v>
      </c>
      <c r="P1139" s="1">
        <v>5</v>
      </c>
      <c r="Q1139" s="2">
        <v>5</v>
      </c>
      <c r="R1139" s="4">
        <v>3</v>
      </c>
      <c r="S1139" s="6">
        <v>8</v>
      </c>
      <c r="T1139" s="34">
        <f>IF(COUNTIF(B1139:S1139,"&gt;0")=18,SUM(B1139:S1139),"")</f>
        <v>112</v>
      </c>
      <c r="U1139" s="100">
        <v>40054</v>
      </c>
      <c r="V1139" s="39" t="s">
        <v>1277</v>
      </c>
      <c r="W1139" s="17">
        <v>6</v>
      </c>
      <c r="X1139" s="12" t="s">
        <v>1351</v>
      </c>
      <c r="Y1139" s="11" t="s">
        <v>14</v>
      </c>
      <c r="Z1139" s="11">
        <v>350899</v>
      </c>
      <c r="AA1139" s="11">
        <v>54</v>
      </c>
      <c r="AB1139" s="11" t="s">
        <v>1352</v>
      </c>
      <c r="AC1139" s="11">
        <v>5</v>
      </c>
      <c r="AD1139" s="11">
        <v>43</v>
      </c>
      <c r="AE1139" s="11"/>
      <c r="AF1139" s="18"/>
    </row>
    <row r="1140" spans="1:32" ht="34.5" customHeight="1" thickBot="1">
      <c r="A1140">
        <v>1126</v>
      </c>
      <c r="B1140" s="1">
        <v>5</v>
      </c>
      <c r="C1140" s="2">
        <v>4</v>
      </c>
      <c r="D1140" s="6">
        <v>8</v>
      </c>
      <c r="E1140" s="1">
        <v>7</v>
      </c>
      <c r="F1140" s="1">
        <v>6</v>
      </c>
      <c r="G1140" s="4">
        <v>3</v>
      </c>
      <c r="H1140" s="1">
        <v>6</v>
      </c>
      <c r="I1140" s="3">
        <v>6</v>
      </c>
      <c r="J1140" s="4">
        <v>4</v>
      </c>
      <c r="K1140" s="3">
        <v>6</v>
      </c>
      <c r="L1140" s="1">
        <v>5</v>
      </c>
      <c r="M1140" s="3">
        <v>7</v>
      </c>
      <c r="N1140" s="1">
        <v>7</v>
      </c>
      <c r="O1140" s="3">
        <v>7</v>
      </c>
      <c r="P1140" s="1">
        <v>5</v>
      </c>
      <c r="Q1140" s="1">
        <v>6</v>
      </c>
      <c r="R1140" s="1">
        <v>5</v>
      </c>
      <c r="S1140" s="1">
        <v>6</v>
      </c>
      <c r="T1140" s="34">
        <f>IF(COUNTIF(B1140:S1140,"&gt;0")=18,SUM(B1140:S1140),"")</f>
        <v>103</v>
      </c>
      <c r="U1140" s="100">
        <v>40054</v>
      </c>
      <c r="V1140" s="39" t="s">
        <v>1277</v>
      </c>
      <c r="W1140" s="19">
        <v>7</v>
      </c>
      <c r="X1140" s="10" t="s">
        <v>1353</v>
      </c>
      <c r="Y1140" s="9" t="s">
        <v>6</v>
      </c>
      <c r="Z1140" s="9">
        <v>1130309</v>
      </c>
      <c r="AA1140" s="9">
        <v>41</v>
      </c>
      <c r="AB1140" s="9" t="s">
        <v>1354</v>
      </c>
      <c r="AC1140" s="9">
        <v>5</v>
      </c>
      <c r="AD1140" s="9">
        <v>38</v>
      </c>
      <c r="AE1140" s="9"/>
      <c r="AF1140" s="20"/>
    </row>
    <row r="1141" spans="1:32" ht="34.5" customHeight="1" thickBot="1">
      <c r="A1141">
        <v>1127</v>
      </c>
      <c r="B1141" s="1">
        <v>5</v>
      </c>
      <c r="C1141" s="6">
        <v>7</v>
      </c>
      <c r="D1141" s="6">
        <v>8</v>
      </c>
      <c r="E1141" s="6">
        <v>9</v>
      </c>
      <c r="F1141" s="6">
        <v>9</v>
      </c>
      <c r="G1141" s="1">
        <v>5</v>
      </c>
      <c r="H1141" s="1">
        <v>6</v>
      </c>
      <c r="I1141" s="3">
        <v>6</v>
      </c>
      <c r="J1141" s="1">
        <v>6</v>
      </c>
      <c r="K1141" s="2">
        <v>4</v>
      </c>
      <c r="L1141" s="1">
        <v>5</v>
      </c>
      <c r="M1141" s="3">
        <v>7</v>
      </c>
      <c r="N1141" s="6">
        <v>11</v>
      </c>
      <c r="O1141" s="6">
        <v>8</v>
      </c>
      <c r="P1141" s="3">
        <v>6</v>
      </c>
      <c r="Q1141" s="3">
        <v>7</v>
      </c>
      <c r="R1141" s="6">
        <v>8</v>
      </c>
      <c r="S1141" s="4">
        <v>4</v>
      </c>
      <c r="T1141" s="34">
        <f>IF(COUNTIF(B1141:S1141,"&gt;0")=18,SUM(B1141:S1141),"")</f>
        <v>121</v>
      </c>
      <c r="U1141" s="100">
        <v>40054</v>
      </c>
      <c r="V1141" s="39" t="s">
        <v>1277</v>
      </c>
      <c r="W1141" s="17">
        <v>8</v>
      </c>
      <c r="X1141" s="12" t="s">
        <v>1355</v>
      </c>
      <c r="Y1141" s="11" t="s">
        <v>14</v>
      </c>
      <c r="Z1141" s="11">
        <v>350866</v>
      </c>
      <c r="AA1141" s="11">
        <v>54</v>
      </c>
      <c r="AB1141" s="11" t="s">
        <v>1356</v>
      </c>
      <c r="AC1141" s="11">
        <v>3</v>
      </c>
      <c r="AD1141" s="11">
        <v>54</v>
      </c>
      <c r="AE1141" s="11"/>
      <c r="AF1141" s="18"/>
    </row>
    <row r="1142" spans="1:32" ht="34.5" customHeight="1" thickBot="1">
      <c r="A1142">
        <v>1128</v>
      </c>
      <c r="B1142" s="3">
        <v>6</v>
      </c>
      <c r="C1142" s="1">
        <v>5</v>
      </c>
      <c r="D1142" s="6">
        <v>8</v>
      </c>
      <c r="E1142" s="3">
        <v>8</v>
      </c>
      <c r="F1142" s="3">
        <v>7</v>
      </c>
      <c r="G1142" s="1">
        <v>5</v>
      </c>
      <c r="H1142" s="3">
        <v>7</v>
      </c>
      <c r="I1142" s="6">
        <v>7</v>
      </c>
      <c r="J1142" s="1">
        <v>6</v>
      </c>
      <c r="K1142" s="1">
        <v>5</v>
      </c>
      <c r="L1142" s="1">
        <v>5</v>
      </c>
      <c r="M1142" s="8" t="s">
        <v>0</v>
      </c>
      <c r="N1142" s="3">
        <v>8</v>
      </c>
      <c r="O1142" s="1">
        <v>6</v>
      </c>
      <c r="P1142" s="3">
        <v>6</v>
      </c>
      <c r="Q1142" s="3">
        <v>7</v>
      </c>
      <c r="R1142" s="2">
        <v>4</v>
      </c>
      <c r="S1142" s="2">
        <v>5</v>
      </c>
      <c r="T1142" s="34" t="str">
        <f>IF(COUNTIF(B1142:S1142,"&gt;0")=18,SUM(B1142:S1142),"")</f>
        <v/>
      </c>
      <c r="U1142" s="100">
        <v>40054</v>
      </c>
      <c r="V1142" s="39" t="s">
        <v>1277</v>
      </c>
      <c r="W1142" s="19">
        <v>9</v>
      </c>
      <c r="X1142" s="10" t="s">
        <v>736</v>
      </c>
      <c r="Y1142" s="9" t="s">
        <v>14</v>
      </c>
      <c r="Z1142" s="9">
        <v>350757</v>
      </c>
      <c r="AA1142" s="9">
        <v>51</v>
      </c>
      <c r="AB1142" s="9" t="s">
        <v>422</v>
      </c>
      <c r="AC1142" s="9">
        <v>2</v>
      </c>
      <c r="AD1142" s="9">
        <v>49</v>
      </c>
      <c r="AE1142" s="9"/>
      <c r="AF1142" s="20"/>
    </row>
    <row r="1143" spans="1:32" ht="34.5" customHeight="1" thickBot="1">
      <c r="A1143">
        <v>1129</v>
      </c>
      <c r="B1143" s="3">
        <v>6</v>
      </c>
      <c r="C1143" s="6">
        <v>7</v>
      </c>
      <c r="D1143" s="6">
        <v>9</v>
      </c>
      <c r="E1143" s="6">
        <v>12</v>
      </c>
      <c r="F1143" s="3">
        <v>7</v>
      </c>
      <c r="G1143" s="3">
        <v>6</v>
      </c>
      <c r="H1143" s="1">
        <v>6</v>
      </c>
      <c r="I1143" s="1">
        <v>5</v>
      </c>
      <c r="J1143" s="2">
        <v>5</v>
      </c>
      <c r="K1143" s="3">
        <v>6</v>
      </c>
      <c r="L1143" s="3">
        <v>6</v>
      </c>
      <c r="M1143" s="6">
        <v>8</v>
      </c>
      <c r="N1143" s="3">
        <v>8</v>
      </c>
      <c r="O1143" s="1">
        <v>6</v>
      </c>
      <c r="P1143" s="6">
        <v>9</v>
      </c>
      <c r="Q1143" s="1">
        <v>6</v>
      </c>
      <c r="R1143" s="2">
        <v>4</v>
      </c>
      <c r="S1143" s="1">
        <v>6</v>
      </c>
      <c r="T1143" s="34">
        <f>IF(COUNTIF(B1143:S1143,"&gt;0")=18,SUM(B1143:S1143),"")</f>
        <v>122</v>
      </c>
      <c r="U1143" s="100">
        <v>40054</v>
      </c>
      <c r="V1143" s="39" t="s">
        <v>1277</v>
      </c>
      <c r="W1143" s="17">
        <v>10</v>
      </c>
      <c r="X1143" s="12" t="s">
        <v>1357</v>
      </c>
      <c r="Y1143" s="11" t="s">
        <v>14</v>
      </c>
      <c r="Z1143" s="11">
        <v>350812</v>
      </c>
      <c r="AA1143" s="11">
        <v>54</v>
      </c>
      <c r="AB1143" s="11" t="s">
        <v>1358</v>
      </c>
      <c r="AC1143" s="11">
        <v>2</v>
      </c>
      <c r="AD1143" s="11">
        <v>52</v>
      </c>
      <c r="AE1143" s="11"/>
      <c r="AF1143" s="18"/>
    </row>
    <row r="1144" spans="1:32" ht="34.5" customHeight="1" thickBot="1">
      <c r="A1144">
        <v>1130</v>
      </c>
      <c r="B1144" s="3">
        <v>6</v>
      </c>
      <c r="C1144" s="6">
        <v>9</v>
      </c>
      <c r="D1144" s="6">
        <v>9</v>
      </c>
      <c r="E1144" s="3">
        <v>8</v>
      </c>
      <c r="F1144" s="3">
        <v>7</v>
      </c>
      <c r="G1144" s="6">
        <v>7</v>
      </c>
      <c r="H1144" s="3">
        <v>7</v>
      </c>
      <c r="I1144" s="1">
        <v>5</v>
      </c>
      <c r="J1144" s="1">
        <v>6</v>
      </c>
      <c r="K1144" s="1">
        <v>5</v>
      </c>
      <c r="L1144" s="6">
        <v>9</v>
      </c>
      <c r="M1144" s="6">
        <v>8</v>
      </c>
      <c r="N1144" s="6">
        <v>10</v>
      </c>
      <c r="O1144" s="3">
        <v>7</v>
      </c>
      <c r="P1144" s="2">
        <v>4</v>
      </c>
      <c r="Q1144" s="6">
        <v>8</v>
      </c>
      <c r="R1144" s="3">
        <v>6</v>
      </c>
      <c r="S1144" s="5" t="s">
        <v>0</v>
      </c>
      <c r="T1144" s="34" t="str">
        <f>IF(COUNTIF(B1144:S1144,"&gt;0")=18,SUM(B1144:S1144),"")</f>
        <v/>
      </c>
      <c r="U1144" s="100">
        <v>40054</v>
      </c>
      <c r="V1144" s="39" t="s">
        <v>1277</v>
      </c>
      <c r="W1144" s="62">
        <v>11</v>
      </c>
      <c r="X1144" s="21" t="s">
        <v>1359</v>
      </c>
      <c r="Y1144" s="22" t="s">
        <v>14</v>
      </c>
      <c r="Z1144" s="22">
        <v>350515</v>
      </c>
      <c r="AA1144" s="22">
        <v>52</v>
      </c>
      <c r="AB1144" s="22" t="s">
        <v>1360</v>
      </c>
      <c r="AC1144" s="22">
        <v>1</v>
      </c>
      <c r="AD1144" s="22">
        <v>52</v>
      </c>
      <c r="AE1144" s="22"/>
      <c r="AF1144" s="23"/>
    </row>
    <row r="1145" spans="1:32" ht="34.5" customHeight="1" thickBot="1">
      <c r="A1145">
        <v>1131</v>
      </c>
      <c r="B1145" s="4">
        <v>3</v>
      </c>
      <c r="C1145" s="2">
        <v>4</v>
      </c>
      <c r="D1145" s="1">
        <v>6</v>
      </c>
      <c r="E1145" s="7">
        <v>4</v>
      </c>
      <c r="F1145" s="7">
        <v>3</v>
      </c>
      <c r="G1145" s="1">
        <v>5</v>
      </c>
      <c r="H1145" s="4">
        <v>4</v>
      </c>
      <c r="I1145" s="1">
        <v>5</v>
      </c>
      <c r="J1145" s="4">
        <v>4</v>
      </c>
      <c r="K1145" s="2">
        <v>4</v>
      </c>
      <c r="L1145" s="2">
        <v>4</v>
      </c>
      <c r="M1145" s="2">
        <v>5</v>
      </c>
      <c r="N1145" s="4">
        <v>5</v>
      </c>
      <c r="O1145" s="4">
        <v>4</v>
      </c>
      <c r="P1145" s="4">
        <v>3</v>
      </c>
      <c r="Q1145" s="2">
        <v>5</v>
      </c>
      <c r="R1145" s="2">
        <v>4</v>
      </c>
      <c r="S1145" s="7">
        <v>3</v>
      </c>
      <c r="T1145" s="34">
        <f>IF(COUNTIF(B1145:S1145,"&gt;0")=18,SUM(B1145:S1145),"")</f>
        <v>75</v>
      </c>
      <c r="U1145" s="100">
        <v>40055</v>
      </c>
      <c r="V1145" s="39" t="s">
        <v>1361</v>
      </c>
      <c r="W1145" s="13">
        <v>1</v>
      </c>
      <c r="X1145" s="14" t="s">
        <v>18</v>
      </c>
      <c r="Y1145" s="15" t="s">
        <v>14</v>
      </c>
      <c r="Z1145" s="15">
        <v>350462</v>
      </c>
      <c r="AA1145" s="15">
        <v>11</v>
      </c>
      <c r="AB1145" s="15" t="s">
        <v>1362</v>
      </c>
      <c r="AC1145" s="15">
        <v>27</v>
      </c>
      <c r="AD1145" s="15">
        <v>10.6</v>
      </c>
      <c r="AE1145" s="15"/>
      <c r="AF1145" s="16"/>
    </row>
    <row r="1146" spans="1:32" ht="34.5" customHeight="1" thickBot="1">
      <c r="A1146">
        <v>1132</v>
      </c>
      <c r="B1146" s="2">
        <v>4</v>
      </c>
      <c r="C1146" s="2">
        <v>4</v>
      </c>
      <c r="D1146" s="1">
        <v>6</v>
      </c>
      <c r="E1146" s="4">
        <v>5</v>
      </c>
      <c r="F1146" s="2">
        <v>5</v>
      </c>
      <c r="G1146" s="8" t="s">
        <v>0</v>
      </c>
      <c r="H1146" s="7">
        <v>3</v>
      </c>
      <c r="I1146" s="7">
        <v>2</v>
      </c>
      <c r="J1146" s="4">
        <v>4</v>
      </c>
      <c r="K1146" s="4">
        <v>3</v>
      </c>
      <c r="L1146" s="4">
        <v>3</v>
      </c>
      <c r="M1146" s="8" t="s">
        <v>0</v>
      </c>
      <c r="N1146" s="4">
        <v>5</v>
      </c>
      <c r="O1146" s="4">
        <v>4</v>
      </c>
      <c r="P1146" s="4">
        <v>3</v>
      </c>
      <c r="Q1146" s="2">
        <v>5</v>
      </c>
      <c r="R1146" s="2">
        <v>4</v>
      </c>
      <c r="S1146" s="4">
        <v>4</v>
      </c>
      <c r="T1146" s="34" t="str">
        <f>IF(COUNTIF(B1146:S1146,"&gt;0")=18,SUM(B1146:S1146),"")</f>
        <v/>
      </c>
      <c r="U1146" s="100">
        <v>40055</v>
      </c>
      <c r="V1146" s="39" t="s">
        <v>1361</v>
      </c>
      <c r="W1146" s="17">
        <v>2</v>
      </c>
      <c r="X1146" s="12" t="s">
        <v>28</v>
      </c>
      <c r="Y1146" s="11" t="s">
        <v>14</v>
      </c>
      <c r="Z1146" s="11">
        <v>350233</v>
      </c>
      <c r="AA1146" s="11">
        <v>12.6</v>
      </c>
      <c r="AB1146" s="11" t="s">
        <v>1363</v>
      </c>
      <c r="AC1146" s="11">
        <v>27</v>
      </c>
      <c r="AD1146" s="11">
        <v>12</v>
      </c>
      <c r="AE1146" s="11"/>
      <c r="AF1146" s="18"/>
    </row>
    <row r="1147" spans="1:32" ht="34.5" customHeight="1" thickBot="1">
      <c r="A1147">
        <v>1133</v>
      </c>
      <c r="B1147" s="2">
        <v>4</v>
      </c>
      <c r="C1147" s="4">
        <v>3</v>
      </c>
      <c r="D1147" s="1">
        <v>6</v>
      </c>
      <c r="E1147" s="7">
        <v>4</v>
      </c>
      <c r="F1147" s="3">
        <v>7</v>
      </c>
      <c r="G1147" s="1">
        <v>5</v>
      </c>
      <c r="H1147" s="7">
        <v>3</v>
      </c>
      <c r="I1147" s="4">
        <v>3</v>
      </c>
      <c r="J1147" s="4">
        <v>4</v>
      </c>
      <c r="K1147" s="2">
        <v>4</v>
      </c>
      <c r="L1147" s="3">
        <v>6</v>
      </c>
      <c r="M1147" s="8" t="s">
        <v>0</v>
      </c>
      <c r="N1147" s="4">
        <v>5</v>
      </c>
      <c r="O1147" s="7">
        <v>3</v>
      </c>
      <c r="P1147" s="2">
        <v>4</v>
      </c>
      <c r="Q1147" s="4">
        <v>4</v>
      </c>
      <c r="R1147" s="1">
        <v>5</v>
      </c>
      <c r="S1147" s="4">
        <v>4</v>
      </c>
      <c r="T1147" s="34" t="str">
        <f>IF(COUNTIF(B1147:S1147,"&gt;0")=18,SUM(B1147:S1147),"")</f>
        <v/>
      </c>
      <c r="U1147" s="100">
        <v>40055</v>
      </c>
      <c r="V1147" s="39" t="s">
        <v>1361</v>
      </c>
      <c r="W1147" s="19">
        <v>3</v>
      </c>
      <c r="X1147" s="10" t="s">
        <v>50</v>
      </c>
      <c r="Y1147" s="9" t="s">
        <v>14</v>
      </c>
      <c r="Z1147" s="9">
        <v>350042</v>
      </c>
      <c r="AA1147" s="9">
        <v>11</v>
      </c>
      <c r="AB1147" s="9" t="s">
        <v>1364</v>
      </c>
      <c r="AC1147" s="9">
        <v>24</v>
      </c>
      <c r="AD1147" s="9">
        <v>11</v>
      </c>
      <c r="AE1147" s="9"/>
      <c r="AF1147" s="20"/>
    </row>
    <row r="1148" spans="1:32" ht="34.5" customHeight="1" thickBot="1">
      <c r="A1148">
        <v>1134</v>
      </c>
      <c r="B1148" s="2">
        <v>4</v>
      </c>
      <c r="C1148" s="1">
        <v>5</v>
      </c>
      <c r="D1148" s="2">
        <v>5</v>
      </c>
      <c r="E1148" s="2">
        <v>6</v>
      </c>
      <c r="F1148" s="4">
        <v>4</v>
      </c>
      <c r="G1148" s="4">
        <v>3</v>
      </c>
      <c r="H1148" s="4">
        <v>4</v>
      </c>
      <c r="I1148" s="2">
        <v>4</v>
      </c>
      <c r="J1148" s="4">
        <v>4</v>
      </c>
      <c r="K1148" s="2">
        <v>4</v>
      </c>
      <c r="L1148" s="2">
        <v>4</v>
      </c>
      <c r="M1148" s="1">
        <v>6</v>
      </c>
      <c r="N1148" s="4">
        <v>5</v>
      </c>
      <c r="O1148" s="2">
        <v>5</v>
      </c>
      <c r="P1148" s="2">
        <v>4</v>
      </c>
      <c r="Q1148" s="4">
        <v>4</v>
      </c>
      <c r="R1148" s="2">
        <v>4</v>
      </c>
      <c r="S1148" s="4">
        <v>4</v>
      </c>
      <c r="T1148" s="34">
        <f>IF(COUNTIF(B1148:S1148,"&gt;0")=18,SUM(B1148:S1148),"")</f>
        <v>79</v>
      </c>
      <c r="U1148" s="100">
        <v>40055</v>
      </c>
      <c r="V1148" s="39" t="s">
        <v>1361</v>
      </c>
      <c r="W1148" s="17">
        <v>4</v>
      </c>
      <c r="X1148" s="12" t="s">
        <v>24</v>
      </c>
      <c r="Y1148" s="11" t="s">
        <v>14</v>
      </c>
      <c r="Z1148" s="11">
        <v>350112</v>
      </c>
      <c r="AA1148" s="11">
        <v>11.2</v>
      </c>
      <c r="AB1148" s="11" t="s">
        <v>1365</v>
      </c>
      <c r="AC1148" s="11">
        <v>23</v>
      </c>
      <c r="AD1148" s="11">
        <v>11.2</v>
      </c>
      <c r="AE1148" s="11"/>
      <c r="AF1148" s="18"/>
    </row>
    <row r="1149" spans="1:32" ht="34.5" customHeight="1" thickBot="1">
      <c r="A1149">
        <v>1135</v>
      </c>
      <c r="B1149" s="4">
        <v>3</v>
      </c>
      <c r="C1149" s="2">
        <v>4</v>
      </c>
      <c r="D1149" s="3">
        <v>7</v>
      </c>
      <c r="E1149" s="2">
        <v>6</v>
      </c>
      <c r="F1149" s="1">
        <v>6</v>
      </c>
      <c r="G1149" s="4">
        <v>3</v>
      </c>
      <c r="H1149" s="1">
        <v>6</v>
      </c>
      <c r="I1149" s="4">
        <v>3</v>
      </c>
      <c r="J1149" s="1">
        <v>6</v>
      </c>
      <c r="K1149" s="7">
        <v>2</v>
      </c>
      <c r="L1149" s="1">
        <v>5</v>
      </c>
      <c r="M1149" s="6">
        <v>10</v>
      </c>
      <c r="N1149" s="4">
        <v>5</v>
      </c>
      <c r="O1149" s="4">
        <v>4</v>
      </c>
      <c r="P1149" s="4">
        <v>3</v>
      </c>
      <c r="Q1149" s="4">
        <v>4</v>
      </c>
      <c r="R1149" s="1">
        <v>5</v>
      </c>
      <c r="S1149" s="2">
        <v>5</v>
      </c>
      <c r="T1149" s="34">
        <f>IF(COUNTIF(B1149:S1149,"&gt;0")=18,SUM(B1149:S1149),"")</f>
        <v>87</v>
      </c>
      <c r="U1149" s="100">
        <v>40055</v>
      </c>
      <c r="V1149" s="39" t="s">
        <v>1361</v>
      </c>
      <c r="W1149" s="19">
        <v>5</v>
      </c>
      <c r="X1149" s="10" t="s">
        <v>59</v>
      </c>
      <c r="Y1149" s="9" t="s">
        <v>14</v>
      </c>
      <c r="Z1149" s="9">
        <v>350273</v>
      </c>
      <c r="AA1149" s="9">
        <v>17.3</v>
      </c>
      <c r="AB1149" s="9" t="s">
        <v>1366</v>
      </c>
      <c r="AC1149" s="9">
        <v>20</v>
      </c>
      <c r="AD1149" s="9">
        <v>17.3</v>
      </c>
      <c r="AE1149" s="9"/>
      <c r="AF1149" s="20"/>
    </row>
    <row r="1150" spans="1:32" ht="34.5" customHeight="1" thickBot="1">
      <c r="A1150">
        <v>1136</v>
      </c>
      <c r="B1150" s="7">
        <v>2</v>
      </c>
      <c r="C1150" s="1">
        <v>5</v>
      </c>
      <c r="D1150" s="8" t="s">
        <v>0</v>
      </c>
      <c r="E1150" s="2">
        <v>6</v>
      </c>
      <c r="F1150" s="2">
        <v>5</v>
      </c>
      <c r="G1150" s="2">
        <v>4</v>
      </c>
      <c r="H1150" s="2">
        <v>5</v>
      </c>
      <c r="I1150" s="2">
        <v>4</v>
      </c>
      <c r="J1150" s="2">
        <v>5</v>
      </c>
      <c r="K1150" s="2">
        <v>4</v>
      </c>
      <c r="L1150" s="2">
        <v>4</v>
      </c>
      <c r="M1150" s="1">
        <v>6</v>
      </c>
      <c r="N1150" s="8" t="s">
        <v>0</v>
      </c>
      <c r="O1150" s="4">
        <v>4</v>
      </c>
      <c r="P1150" s="4">
        <v>3</v>
      </c>
      <c r="Q1150" s="4">
        <v>4</v>
      </c>
      <c r="R1150" s="2">
        <v>4</v>
      </c>
      <c r="S1150" s="4">
        <v>4</v>
      </c>
      <c r="T1150" s="34" t="str">
        <f>IF(COUNTIF(B1150:S1150,"&gt;0")=18,SUM(B1150:S1150),"")</f>
        <v/>
      </c>
      <c r="U1150" s="100">
        <v>40055</v>
      </c>
      <c r="V1150" s="39" t="s">
        <v>1361</v>
      </c>
      <c r="W1150" s="17">
        <v>6</v>
      </c>
      <c r="X1150" s="12" t="s">
        <v>20</v>
      </c>
      <c r="Y1150" s="11" t="s">
        <v>14</v>
      </c>
      <c r="Z1150" s="11">
        <v>350771</v>
      </c>
      <c r="AA1150" s="11">
        <v>15.6</v>
      </c>
      <c r="AB1150" s="11" t="s">
        <v>1367</v>
      </c>
      <c r="AC1150" s="11">
        <v>20</v>
      </c>
      <c r="AD1150" s="11">
        <v>15.6</v>
      </c>
      <c r="AE1150" s="11"/>
      <c r="AF1150" s="18"/>
    </row>
    <row r="1151" spans="1:32" ht="34.5" customHeight="1" thickBot="1">
      <c r="A1151">
        <v>1137</v>
      </c>
      <c r="B1151" s="2">
        <v>4</v>
      </c>
      <c r="C1151" s="2">
        <v>4</v>
      </c>
      <c r="D1151" s="2">
        <v>5</v>
      </c>
      <c r="E1151" s="2">
        <v>6</v>
      </c>
      <c r="F1151" s="4">
        <v>4</v>
      </c>
      <c r="G1151" s="2">
        <v>4</v>
      </c>
      <c r="H1151" s="2">
        <v>5</v>
      </c>
      <c r="I1151" s="3">
        <v>6</v>
      </c>
      <c r="J1151" s="2">
        <v>5</v>
      </c>
      <c r="K1151" s="2">
        <v>4</v>
      </c>
      <c r="L1151" s="2">
        <v>4</v>
      </c>
      <c r="M1151" s="8" t="s">
        <v>0</v>
      </c>
      <c r="N1151" s="2">
        <v>6</v>
      </c>
      <c r="O1151" s="4">
        <v>4</v>
      </c>
      <c r="P1151" s="2">
        <v>4</v>
      </c>
      <c r="Q1151" s="4">
        <v>4</v>
      </c>
      <c r="R1151" s="1">
        <v>5</v>
      </c>
      <c r="S1151" s="2">
        <v>5</v>
      </c>
      <c r="T1151" s="34" t="str">
        <f>IF(COUNTIF(B1151:S1151,"&gt;0")=18,SUM(B1151:S1151),"")</f>
        <v/>
      </c>
      <c r="U1151" s="100">
        <v>40055</v>
      </c>
      <c r="V1151" s="39" t="s">
        <v>1361</v>
      </c>
      <c r="W1151" s="62">
        <v>7</v>
      </c>
      <c r="X1151" s="21" t="s">
        <v>693</v>
      </c>
      <c r="Y1151" s="22" t="s">
        <v>53</v>
      </c>
      <c r="Z1151" s="22">
        <v>1210002</v>
      </c>
      <c r="AA1151" s="22">
        <v>13</v>
      </c>
      <c r="AB1151" s="22" t="s">
        <v>1368</v>
      </c>
      <c r="AC1151" s="22">
        <v>18</v>
      </c>
      <c r="AD1151" s="22">
        <v>13.1</v>
      </c>
      <c r="AE1151" s="22"/>
      <c r="AF1151" s="23"/>
    </row>
    <row r="1152" spans="1:32" ht="34.5" customHeight="1" thickBot="1">
      <c r="A1152">
        <v>1138</v>
      </c>
      <c r="B1152" s="2">
        <v>4</v>
      </c>
      <c r="C1152" s="1">
        <v>5</v>
      </c>
      <c r="D1152" s="1">
        <v>6</v>
      </c>
      <c r="E1152" s="6">
        <v>11</v>
      </c>
      <c r="F1152" s="2">
        <v>5</v>
      </c>
      <c r="G1152" s="2">
        <v>4</v>
      </c>
      <c r="H1152" s="1">
        <v>6</v>
      </c>
      <c r="I1152" s="1">
        <v>5</v>
      </c>
      <c r="J1152" s="4">
        <v>4</v>
      </c>
      <c r="K1152" s="4">
        <v>3</v>
      </c>
      <c r="L1152" s="3">
        <v>6</v>
      </c>
      <c r="M1152" s="3">
        <v>7</v>
      </c>
      <c r="N1152" s="4">
        <v>5</v>
      </c>
      <c r="O1152" s="3">
        <v>7</v>
      </c>
      <c r="P1152" s="1">
        <v>5</v>
      </c>
      <c r="Q1152" s="3">
        <v>7</v>
      </c>
      <c r="R1152" s="6">
        <v>7</v>
      </c>
      <c r="S1152" s="2">
        <v>5</v>
      </c>
      <c r="T1152" s="34">
        <f>IF(COUNTIF(B1152:S1152,"&gt;0")=18,SUM(B1152:S1152),"")</f>
        <v>102</v>
      </c>
      <c r="U1152" s="100">
        <v>40055</v>
      </c>
      <c r="V1152" s="39" t="s">
        <v>1361</v>
      </c>
      <c r="W1152" s="13">
        <v>1</v>
      </c>
      <c r="X1152" s="14" t="s">
        <v>311</v>
      </c>
      <c r="Y1152" s="15" t="s">
        <v>312</v>
      </c>
      <c r="Z1152" s="15">
        <v>830132</v>
      </c>
      <c r="AA1152" s="15">
        <v>32.6</v>
      </c>
      <c r="AB1152" s="15" t="s">
        <v>1369</v>
      </c>
      <c r="AC1152" s="15">
        <v>36</v>
      </c>
      <c r="AD1152" s="15">
        <v>32.6</v>
      </c>
      <c r="AE1152" s="15"/>
      <c r="AF1152" s="16"/>
    </row>
    <row r="1153" spans="1:32" ht="34.5" customHeight="1" thickBot="1">
      <c r="A1153">
        <v>1139</v>
      </c>
      <c r="B1153" s="1">
        <v>5</v>
      </c>
      <c r="C1153" s="6">
        <v>7</v>
      </c>
      <c r="D1153" s="3">
        <v>7</v>
      </c>
      <c r="E1153" s="2">
        <v>6</v>
      </c>
      <c r="F1153" s="2">
        <v>5</v>
      </c>
      <c r="G1153" s="1">
        <v>5</v>
      </c>
      <c r="H1153" s="1">
        <v>6</v>
      </c>
      <c r="I1153" s="2">
        <v>4</v>
      </c>
      <c r="J1153" s="2">
        <v>5</v>
      </c>
      <c r="K1153" s="2">
        <v>4</v>
      </c>
      <c r="L1153" s="2">
        <v>4</v>
      </c>
      <c r="M1153" s="2">
        <v>5</v>
      </c>
      <c r="N1153" s="2">
        <v>6</v>
      </c>
      <c r="O1153" s="3">
        <v>7</v>
      </c>
      <c r="P1153" s="2">
        <v>4</v>
      </c>
      <c r="Q1153" s="1">
        <v>6</v>
      </c>
      <c r="R1153" s="1">
        <v>5</v>
      </c>
      <c r="S1153" s="4">
        <v>4</v>
      </c>
      <c r="T1153" s="34">
        <f>IF(COUNTIF(B1153:S1153,"&gt;0")=18,SUM(B1153:S1153),"")</f>
        <v>95</v>
      </c>
      <c r="U1153" s="100">
        <v>40055</v>
      </c>
      <c r="V1153" s="39" t="s">
        <v>1361</v>
      </c>
      <c r="W1153" s="17">
        <v>2</v>
      </c>
      <c r="X1153" s="12" t="s">
        <v>62</v>
      </c>
      <c r="Y1153" s="11" t="s">
        <v>14</v>
      </c>
      <c r="Z1153" s="11">
        <v>350639</v>
      </c>
      <c r="AA1153" s="11">
        <v>25.4</v>
      </c>
      <c r="AB1153" s="11" t="s">
        <v>1370</v>
      </c>
      <c r="AC1153" s="11">
        <v>35</v>
      </c>
      <c r="AD1153" s="11">
        <v>25.4</v>
      </c>
      <c r="AE1153" s="11"/>
      <c r="AF1153" s="18"/>
    </row>
    <row r="1154" spans="1:32" ht="34.5" customHeight="1" thickBot="1">
      <c r="A1154">
        <v>1140</v>
      </c>
      <c r="B1154" s="2">
        <v>4</v>
      </c>
      <c r="C1154" s="1">
        <v>5</v>
      </c>
      <c r="D1154" s="6">
        <v>10</v>
      </c>
      <c r="E1154" s="1">
        <v>7</v>
      </c>
      <c r="F1154" s="1">
        <v>6</v>
      </c>
      <c r="G1154" s="2">
        <v>4</v>
      </c>
      <c r="H1154" s="1">
        <v>6</v>
      </c>
      <c r="I1154" s="2">
        <v>4</v>
      </c>
      <c r="J1154" s="4">
        <v>4</v>
      </c>
      <c r="K1154" s="3">
        <v>6</v>
      </c>
      <c r="L1154" s="2">
        <v>4</v>
      </c>
      <c r="M1154" s="6">
        <v>9</v>
      </c>
      <c r="N1154" s="1">
        <v>7</v>
      </c>
      <c r="O1154" s="1">
        <v>6</v>
      </c>
      <c r="P1154" s="6">
        <v>10</v>
      </c>
      <c r="Q1154" s="6">
        <v>8</v>
      </c>
      <c r="R1154" s="2">
        <v>4</v>
      </c>
      <c r="S1154" s="3">
        <v>7</v>
      </c>
      <c r="T1154" s="34">
        <f>IF(COUNTIF(B1154:S1154,"&gt;0")=18,SUM(B1154:S1154),"")</f>
        <v>111</v>
      </c>
      <c r="U1154" s="100">
        <v>40055</v>
      </c>
      <c r="V1154" s="39" t="s">
        <v>1361</v>
      </c>
      <c r="W1154" s="19">
        <v>3</v>
      </c>
      <c r="X1154" s="10" t="s">
        <v>1258</v>
      </c>
      <c r="Y1154" s="9" t="s">
        <v>14</v>
      </c>
      <c r="Z1154" s="9">
        <v>350682</v>
      </c>
      <c r="AA1154" s="9">
        <v>34.5</v>
      </c>
      <c r="AB1154" s="9" t="s">
        <v>1371</v>
      </c>
      <c r="AC1154" s="9">
        <v>35</v>
      </c>
      <c r="AD1154" s="9">
        <v>34.5</v>
      </c>
      <c r="AE1154" s="9"/>
      <c r="AF1154" s="20"/>
    </row>
    <row r="1155" spans="1:32" ht="34.5" customHeight="1" thickBot="1">
      <c r="A1155">
        <v>1141</v>
      </c>
      <c r="B1155" s="3">
        <v>6</v>
      </c>
      <c r="C1155" s="2">
        <v>4</v>
      </c>
      <c r="D1155" s="1">
        <v>6</v>
      </c>
      <c r="E1155" s="1">
        <v>7</v>
      </c>
      <c r="F1155" s="1">
        <v>6</v>
      </c>
      <c r="G1155" s="1">
        <v>5</v>
      </c>
      <c r="H1155" s="2">
        <v>5</v>
      </c>
      <c r="I1155" s="1">
        <v>5</v>
      </c>
      <c r="J1155" s="1">
        <v>6</v>
      </c>
      <c r="K1155" s="1">
        <v>5</v>
      </c>
      <c r="L1155" s="2">
        <v>4</v>
      </c>
      <c r="M1155" s="8" t="s">
        <v>0</v>
      </c>
      <c r="N1155" s="2">
        <v>6</v>
      </c>
      <c r="O1155" s="1">
        <v>6</v>
      </c>
      <c r="P1155" s="3">
        <v>6</v>
      </c>
      <c r="Q1155" s="2">
        <v>5</v>
      </c>
      <c r="R1155" s="1">
        <v>5</v>
      </c>
      <c r="S1155" s="2">
        <v>5</v>
      </c>
      <c r="T1155" s="34" t="str">
        <f>IF(COUNTIF(B1155:S1155,"&gt;0")=18,SUM(B1155:S1155),"")</f>
        <v/>
      </c>
      <c r="U1155" s="100">
        <v>40055</v>
      </c>
      <c r="V1155" s="39" t="s">
        <v>1361</v>
      </c>
      <c r="W1155" s="17">
        <v>4</v>
      </c>
      <c r="X1155" s="12" t="s">
        <v>225</v>
      </c>
      <c r="Y1155" s="11" t="s">
        <v>211</v>
      </c>
      <c r="Z1155" s="11">
        <v>1040361</v>
      </c>
      <c r="AA1155" s="11">
        <v>28.8</v>
      </c>
      <c r="AB1155" s="11" t="s">
        <v>12</v>
      </c>
      <c r="AC1155" s="11">
        <v>33</v>
      </c>
      <c r="AD1155" s="11">
        <v>28.8</v>
      </c>
      <c r="AE1155" s="11"/>
      <c r="AF1155" s="18"/>
    </row>
    <row r="1156" spans="1:32" ht="34.5" customHeight="1" thickBot="1">
      <c r="A1156">
        <v>1142</v>
      </c>
      <c r="B1156" s="1">
        <v>5</v>
      </c>
      <c r="C1156" s="2">
        <v>4</v>
      </c>
      <c r="D1156" s="6">
        <v>8</v>
      </c>
      <c r="E1156" s="1">
        <v>7</v>
      </c>
      <c r="F1156" s="6">
        <v>10</v>
      </c>
      <c r="G1156" s="1">
        <v>5</v>
      </c>
      <c r="H1156" s="1">
        <v>6</v>
      </c>
      <c r="I1156" s="2">
        <v>4</v>
      </c>
      <c r="J1156" s="4">
        <v>4</v>
      </c>
      <c r="K1156" s="4">
        <v>3</v>
      </c>
      <c r="L1156" s="3">
        <v>6</v>
      </c>
      <c r="M1156" s="6">
        <v>8</v>
      </c>
      <c r="N1156" s="1">
        <v>7</v>
      </c>
      <c r="O1156" s="6">
        <v>9</v>
      </c>
      <c r="P1156" s="6">
        <v>7</v>
      </c>
      <c r="Q1156" s="3">
        <v>7</v>
      </c>
      <c r="R1156" s="2">
        <v>4</v>
      </c>
      <c r="S1156" s="2">
        <v>5</v>
      </c>
      <c r="T1156" s="34">
        <f>IF(COUNTIF(B1156:S1156,"&gt;0")=18,SUM(B1156:S1156),"")</f>
        <v>109</v>
      </c>
      <c r="U1156" s="100">
        <v>40055</v>
      </c>
      <c r="V1156" s="39" t="s">
        <v>1361</v>
      </c>
      <c r="W1156" s="19">
        <v>5</v>
      </c>
      <c r="X1156" s="10" t="s">
        <v>1251</v>
      </c>
      <c r="Y1156" s="9" t="s">
        <v>14</v>
      </c>
      <c r="Z1156" s="9">
        <v>350891</v>
      </c>
      <c r="AA1156" s="9">
        <v>33.5</v>
      </c>
      <c r="AB1156" s="9" t="s">
        <v>1372</v>
      </c>
      <c r="AC1156" s="9">
        <v>33</v>
      </c>
      <c r="AD1156" s="9">
        <v>33.5</v>
      </c>
      <c r="AE1156" s="9"/>
      <c r="AF1156" s="20"/>
    </row>
    <row r="1157" spans="1:32" ht="34.5" customHeight="1" thickBot="1">
      <c r="A1157">
        <v>1143</v>
      </c>
      <c r="B1157" s="3">
        <v>6</v>
      </c>
      <c r="C1157" s="1">
        <v>5</v>
      </c>
      <c r="D1157" s="8" t="s">
        <v>0</v>
      </c>
      <c r="E1157" s="2">
        <v>6</v>
      </c>
      <c r="F1157" s="4">
        <v>4</v>
      </c>
      <c r="G1157" s="8" t="s">
        <v>0</v>
      </c>
      <c r="H1157" s="2">
        <v>5</v>
      </c>
      <c r="I1157" s="2">
        <v>4</v>
      </c>
      <c r="J1157" s="4">
        <v>4</v>
      </c>
      <c r="K1157" s="2">
        <v>4</v>
      </c>
      <c r="L1157" s="3">
        <v>6</v>
      </c>
      <c r="M1157" s="6">
        <v>9</v>
      </c>
      <c r="N1157" s="2">
        <v>6</v>
      </c>
      <c r="O1157" s="1">
        <v>6</v>
      </c>
      <c r="P1157" s="1">
        <v>5</v>
      </c>
      <c r="Q1157" s="7">
        <v>3</v>
      </c>
      <c r="R1157" s="1">
        <v>5</v>
      </c>
      <c r="S1157" s="7">
        <v>3</v>
      </c>
      <c r="T1157" s="34" t="str">
        <f>IF(COUNTIF(B1157:S1157,"&gt;0")=18,SUM(B1157:S1157),"")</f>
        <v/>
      </c>
      <c r="U1157" s="100">
        <v>40055</v>
      </c>
      <c r="V1157" s="39" t="s">
        <v>1361</v>
      </c>
      <c r="W1157" s="17">
        <v>6</v>
      </c>
      <c r="X1157" s="12" t="s">
        <v>48</v>
      </c>
      <c r="Y1157" s="11" t="s">
        <v>14</v>
      </c>
      <c r="Z1157" s="11">
        <v>350013</v>
      </c>
      <c r="AA1157" s="11">
        <v>20.7</v>
      </c>
      <c r="AB1157" s="11" t="s">
        <v>43</v>
      </c>
      <c r="AC1157" s="11">
        <v>31</v>
      </c>
      <c r="AD1157" s="11">
        <v>20.8</v>
      </c>
      <c r="AE1157" s="11"/>
      <c r="AF1157" s="18"/>
    </row>
    <row r="1158" spans="1:32" ht="34.5" customHeight="1" thickBot="1">
      <c r="A1158">
        <v>1144</v>
      </c>
      <c r="B1158" s="2">
        <v>4</v>
      </c>
      <c r="C1158" s="2">
        <v>4</v>
      </c>
      <c r="D1158" s="2">
        <v>5</v>
      </c>
      <c r="E1158" s="8" t="s">
        <v>0</v>
      </c>
      <c r="F1158" s="4">
        <v>4</v>
      </c>
      <c r="G1158" s="2">
        <v>4</v>
      </c>
      <c r="H1158" s="1">
        <v>6</v>
      </c>
      <c r="I1158" s="8" t="s">
        <v>0</v>
      </c>
      <c r="J1158" s="2">
        <v>5</v>
      </c>
      <c r="K1158" s="1">
        <v>5</v>
      </c>
      <c r="L1158" s="1">
        <v>5</v>
      </c>
      <c r="M1158" s="8" t="s">
        <v>0</v>
      </c>
      <c r="N1158" s="1">
        <v>7</v>
      </c>
      <c r="O1158" s="4">
        <v>4</v>
      </c>
      <c r="P1158" s="2">
        <v>4</v>
      </c>
      <c r="Q1158" s="4">
        <v>4</v>
      </c>
      <c r="R1158" s="2">
        <v>4</v>
      </c>
      <c r="S1158" s="4">
        <v>4</v>
      </c>
      <c r="T1158" s="34" t="str">
        <f>IF(COUNTIF(B1158:S1158,"&gt;0")=18,SUM(B1158:S1158),"")</f>
        <v/>
      </c>
      <c r="U1158" s="100">
        <v>40055</v>
      </c>
      <c r="V1158" s="39" t="s">
        <v>1361</v>
      </c>
      <c r="W1158" s="19">
        <v>7</v>
      </c>
      <c r="X1158" s="10" t="s">
        <v>13</v>
      </c>
      <c r="Y1158" s="9" t="s">
        <v>14</v>
      </c>
      <c r="Z1158" s="9">
        <v>350775</v>
      </c>
      <c r="AA1158" s="9">
        <v>18.399999999999999</v>
      </c>
      <c r="AB1158" s="9" t="s">
        <v>43</v>
      </c>
      <c r="AC1158" s="9">
        <v>31</v>
      </c>
      <c r="AD1158" s="9">
        <v>18.5</v>
      </c>
      <c r="AE1158" s="9"/>
      <c r="AF1158" s="20"/>
    </row>
    <row r="1159" spans="1:32" ht="34.5" customHeight="1" thickBot="1">
      <c r="A1159">
        <v>1145</v>
      </c>
      <c r="B1159" s="2">
        <v>4</v>
      </c>
      <c r="C1159" s="1">
        <v>5</v>
      </c>
      <c r="D1159" s="3">
        <v>7</v>
      </c>
      <c r="E1159" s="2">
        <v>6</v>
      </c>
      <c r="F1159" s="3">
        <v>7</v>
      </c>
      <c r="G1159" s="2">
        <v>4</v>
      </c>
      <c r="H1159" s="4">
        <v>4</v>
      </c>
      <c r="I1159" s="2">
        <v>4</v>
      </c>
      <c r="J1159" s="1">
        <v>6</v>
      </c>
      <c r="K1159" s="2">
        <v>4</v>
      </c>
      <c r="L1159" s="1">
        <v>5</v>
      </c>
      <c r="M1159" s="6">
        <v>9</v>
      </c>
      <c r="N1159" s="1">
        <v>7</v>
      </c>
      <c r="O1159" s="8" t="s">
        <v>0</v>
      </c>
      <c r="P1159" s="3">
        <v>6</v>
      </c>
      <c r="Q1159" s="4">
        <v>4</v>
      </c>
      <c r="R1159" s="2">
        <v>4</v>
      </c>
      <c r="S1159" s="7">
        <v>3</v>
      </c>
      <c r="T1159" s="34" t="str">
        <f>IF(COUNTIF(B1159:S1159,"&gt;0")=18,SUM(B1159:S1159),"")</f>
        <v/>
      </c>
      <c r="U1159" s="100">
        <v>40055</v>
      </c>
      <c r="V1159" s="39" t="s">
        <v>1361</v>
      </c>
      <c r="W1159" s="26">
        <v>8</v>
      </c>
      <c r="X1159" s="27" t="s">
        <v>26</v>
      </c>
      <c r="Y1159" s="28" t="s">
        <v>14</v>
      </c>
      <c r="Z1159" s="28">
        <v>350494</v>
      </c>
      <c r="AA1159" s="28">
        <v>19.5</v>
      </c>
      <c r="AB1159" s="28" t="s">
        <v>94</v>
      </c>
      <c r="AC1159" s="28">
        <v>29</v>
      </c>
      <c r="AD1159" s="28">
        <v>19.600000000000001</v>
      </c>
      <c r="AE1159" s="28"/>
      <c r="AF1159" s="31"/>
    </row>
    <row r="1160" spans="1:32" ht="34.5" customHeight="1" thickBot="1">
      <c r="A1160">
        <v>1146</v>
      </c>
      <c r="B1160" s="1">
        <v>5</v>
      </c>
      <c r="C1160" s="1">
        <v>5</v>
      </c>
      <c r="D1160" s="6">
        <v>11</v>
      </c>
      <c r="E1160" s="6">
        <v>9</v>
      </c>
      <c r="F1160" s="4">
        <v>4</v>
      </c>
      <c r="G1160" s="6">
        <v>9</v>
      </c>
      <c r="H1160" s="3">
        <v>7</v>
      </c>
      <c r="I1160" s="6">
        <v>7</v>
      </c>
      <c r="J1160" s="2">
        <v>5</v>
      </c>
      <c r="K1160" s="4">
        <v>3</v>
      </c>
      <c r="L1160" s="3">
        <v>6</v>
      </c>
      <c r="M1160" s="8" t="s">
        <v>0</v>
      </c>
      <c r="N1160" s="1">
        <v>7</v>
      </c>
      <c r="O1160" s="2">
        <v>5</v>
      </c>
      <c r="P1160" s="3">
        <v>6</v>
      </c>
      <c r="Q1160" s="2">
        <v>5</v>
      </c>
      <c r="R1160" s="1">
        <v>5</v>
      </c>
      <c r="S1160" s="3">
        <v>7</v>
      </c>
      <c r="T1160" s="34" t="str">
        <f>IF(COUNTIF(B1160:S1160,"&gt;0")=18,SUM(B1160:S1160),"")</f>
        <v/>
      </c>
      <c r="U1160" s="100">
        <v>40055</v>
      </c>
      <c r="V1160" s="39" t="s">
        <v>1361</v>
      </c>
      <c r="W1160" s="13">
        <v>1</v>
      </c>
      <c r="X1160" s="14" t="s">
        <v>1373</v>
      </c>
      <c r="Y1160" s="15" t="s">
        <v>53</v>
      </c>
      <c r="Z1160" s="15">
        <v>1210175</v>
      </c>
      <c r="AA1160" s="15">
        <v>50</v>
      </c>
      <c r="AB1160" s="15" t="s">
        <v>848</v>
      </c>
      <c r="AC1160" s="15">
        <v>43</v>
      </c>
      <c r="AD1160" s="15">
        <v>43</v>
      </c>
      <c r="AE1160" s="15"/>
      <c r="AF1160" s="16"/>
    </row>
    <row r="1161" spans="1:32" ht="34.5" customHeight="1" thickBot="1">
      <c r="A1161">
        <v>1147</v>
      </c>
      <c r="B1161" s="1">
        <v>5</v>
      </c>
      <c r="C1161" s="1">
        <v>5</v>
      </c>
      <c r="D1161" s="3">
        <v>7</v>
      </c>
      <c r="E1161" s="3">
        <v>8</v>
      </c>
      <c r="F1161" s="3">
        <v>7</v>
      </c>
      <c r="G1161" s="2">
        <v>4</v>
      </c>
      <c r="H1161" s="6">
        <v>8</v>
      </c>
      <c r="I1161" s="3">
        <v>6</v>
      </c>
      <c r="J1161" s="6">
        <v>9</v>
      </c>
      <c r="K1161" s="2">
        <v>4</v>
      </c>
      <c r="L1161" s="4">
        <v>3</v>
      </c>
      <c r="M1161" s="3">
        <v>7</v>
      </c>
      <c r="N1161" s="3">
        <v>8</v>
      </c>
      <c r="O1161" s="6">
        <v>9</v>
      </c>
      <c r="P1161" s="6">
        <v>7</v>
      </c>
      <c r="Q1161" s="1">
        <v>6</v>
      </c>
      <c r="R1161" s="3">
        <v>6</v>
      </c>
      <c r="S1161" s="3">
        <v>7</v>
      </c>
      <c r="T1161" s="34">
        <f>IF(COUNTIF(B1161:S1161,"&gt;0")=18,SUM(B1161:S1161),"")</f>
        <v>116</v>
      </c>
      <c r="U1161" s="100">
        <v>40055</v>
      </c>
      <c r="V1161" s="39" t="s">
        <v>1361</v>
      </c>
      <c r="W1161" s="17">
        <v>2</v>
      </c>
      <c r="X1161" s="12" t="s">
        <v>1374</v>
      </c>
      <c r="Y1161" s="11" t="s">
        <v>282</v>
      </c>
      <c r="Z1161" s="11">
        <v>890764</v>
      </c>
      <c r="AA1161" s="11">
        <v>54</v>
      </c>
      <c r="AB1161" s="11" t="s">
        <v>665</v>
      </c>
      <c r="AC1161" s="11">
        <v>42</v>
      </c>
      <c r="AD1161" s="11">
        <v>48</v>
      </c>
      <c r="AE1161" s="11"/>
      <c r="AF1161" s="18"/>
    </row>
    <row r="1162" spans="1:32" ht="34.5" customHeight="1" thickBot="1">
      <c r="A1162">
        <v>1148</v>
      </c>
      <c r="B1162" s="6">
        <v>7</v>
      </c>
      <c r="C1162" s="1">
        <v>5</v>
      </c>
      <c r="D1162" s="6">
        <v>8</v>
      </c>
      <c r="E1162" s="2">
        <v>6</v>
      </c>
      <c r="F1162" s="6">
        <v>8</v>
      </c>
      <c r="G1162" s="3">
        <v>6</v>
      </c>
      <c r="H1162" s="6">
        <v>9</v>
      </c>
      <c r="I1162" s="1">
        <v>5</v>
      </c>
      <c r="J1162" s="3">
        <v>7</v>
      </c>
      <c r="K1162" s="2">
        <v>4</v>
      </c>
      <c r="L1162" s="2">
        <v>4</v>
      </c>
      <c r="M1162" s="8" t="s">
        <v>0</v>
      </c>
      <c r="N1162" s="3">
        <v>8</v>
      </c>
      <c r="O1162" s="2">
        <v>5</v>
      </c>
      <c r="P1162" s="1">
        <v>5</v>
      </c>
      <c r="Q1162" s="1">
        <v>6</v>
      </c>
      <c r="R1162" s="4">
        <v>3</v>
      </c>
      <c r="S1162" s="1">
        <v>6</v>
      </c>
      <c r="T1162" s="34" t="str">
        <f>IF(COUNTIF(B1162:S1162,"&gt;0")=18,SUM(B1162:S1162),"")</f>
        <v/>
      </c>
      <c r="U1162" s="100">
        <v>40055</v>
      </c>
      <c r="V1162" s="39" t="s">
        <v>1361</v>
      </c>
      <c r="W1162" s="19">
        <v>3</v>
      </c>
      <c r="X1162" s="10" t="s">
        <v>491</v>
      </c>
      <c r="Y1162" s="9" t="s">
        <v>128</v>
      </c>
      <c r="Z1162" s="9">
        <v>540395</v>
      </c>
      <c r="AA1162" s="9">
        <v>39</v>
      </c>
      <c r="AB1162" s="9" t="s">
        <v>215</v>
      </c>
      <c r="AC1162" s="9">
        <v>35</v>
      </c>
      <c r="AD1162" s="9">
        <v>39</v>
      </c>
      <c r="AE1162" s="9"/>
      <c r="AF1162" s="20"/>
    </row>
    <row r="1163" spans="1:32" ht="34.5" customHeight="1" thickBot="1">
      <c r="A1163">
        <v>1149</v>
      </c>
      <c r="B1163" s="3">
        <v>6</v>
      </c>
      <c r="C1163" s="2">
        <v>4</v>
      </c>
      <c r="D1163" s="6">
        <v>9</v>
      </c>
      <c r="E1163" s="1">
        <v>7</v>
      </c>
      <c r="F1163" s="3">
        <v>7</v>
      </c>
      <c r="G1163" s="3">
        <v>6</v>
      </c>
      <c r="H1163" s="1">
        <v>6</v>
      </c>
      <c r="I1163" s="4">
        <v>3</v>
      </c>
      <c r="J1163" s="4">
        <v>4</v>
      </c>
      <c r="K1163" s="1">
        <v>5</v>
      </c>
      <c r="L1163" s="3">
        <v>6</v>
      </c>
      <c r="M1163" s="6">
        <v>8</v>
      </c>
      <c r="N1163" s="2">
        <v>6</v>
      </c>
      <c r="O1163" s="2">
        <v>5</v>
      </c>
      <c r="P1163" s="1">
        <v>5</v>
      </c>
      <c r="Q1163" s="1">
        <v>6</v>
      </c>
      <c r="R1163" s="6">
        <v>7</v>
      </c>
      <c r="S1163" s="4">
        <v>4</v>
      </c>
      <c r="T1163" s="34">
        <f>IF(COUNTIF(B1163:S1163,"&gt;0")=18,SUM(B1163:S1163),"")</f>
        <v>104</v>
      </c>
      <c r="U1163" s="100">
        <v>40055</v>
      </c>
      <c r="V1163" s="39" t="s">
        <v>1361</v>
      </c>
      <c r="W1163" s="26">
        <v>4</v>
      </c>
      <c r="X1163" s="27" t="s">
        <v>315</v>
      </c>
      <c r="Y1163" s="28" t="s">
        <v>217</v>
      </c>
      <c r="Z1163" s="28">
        <v>1240108</v>
      </c>
      <c r="AA1163" s="28">
        <v>37</v>
      </c>
      <c r="AB1163" s="28" t="s">
        <v>1375</v>
      </c>
      <c r="AC1163" s="28">
        <v>35</v>
      </c>
      <c r="AD1163" s="28">
        <v>37</v>
      </c>
      <c r="AE1163" s="28"/>
      <c r="AF1163" s="31"/>
    </row>
    <row r="1164" spans="1:32" ht="34.5" customHeight="1" thickBot="1">
      <c r="A1164">
        <v>1150</v>
      </c>
      <c r="B1164" s="2">
        <v>4</v>
      </c>
      <c r="C1164" s="4">
        <v>3</v>
      </c>
      <c r="D1164" s="4">
        <v>4</v>
      </c>
      <c r="E1164" s="4">
        <v>5</v>
      </c>
      <c r="F1164" s="2">
        <v>5</v>
      </c>
      <c r="G1164" s="4">
        <v>3</v>
      </c>
      <c r="H1164" s="7">
        <v>3</v>
      </c>
      <c r="I1164" s="2">
        <v>4</v>
      </c>
      <c r="J1164" s="2">
        <v>5</v>
      </c>
      <c r="K1164" s="2">
        <v>4</v>
      </c>
      <c r="L1164" s="2">
        <v>4</v>
      </c>
      <c r="M1164" s="1">
        <v>6</v>
      </c>
      <c r="N1164" s="4">
        <v>5</v>
      </c>
      <c r="O1164" s="2">
        <v>5</v>
      </c>
      <c r="P1164" s="4">
        <v>3</v>
      </c>
      <c r="Q1164" s="4">
        <v>4</v>
      </c>
      <c r="R1164" s="2">
        <v>4</v>
      </c>
      <c r="S1164" s="4">
        <v>4</v>
      </c>
      <c r="T1164" s="34">
        <f>IF(COUNTIF(B1164:S1164,"&gt;0")=18,SUM(B1164:S1164),"")</f>
        <v>75</v>
      </c>
      <c r="U1164" s="100">
        <v>40061</v>
      </c>
      <c r="V1164" s="39" t="s">
        <v>1376</v>
      </c>
      <c r="W1164" s="13">
        <v>1</v>
      </c>
      <c r="X1164" s="14" t="s">
        <v>110</v>
      </c>
      <c r="Y1164" s="15" t="s">
        <v>14</v>
      </c>
      <c r="Z1164" s="15">
        <v>350151</v>
      </c>
      <c r="AA1164" s="15">
        <v>7.7</v>
      </c>
      <c r="AB1164" s="15" t="s">
        <v>1377</v>
      </c>
      <c r="AC1164" s="15">
        <v>27</v>
      </c>
      <c r="AD1164" s="15">
        <v>7.7</v>
      </c>
      <c r="AE1164" s="15"/>
      <c r="AF1164" s="16"/>
    </row>
    <row r="1165" spans="1:32" ht="34.5" customHeight="1" thickBot="1">
      <c r="A1165">
        <v>1151</v>
      </c>
      <c r="B1165" s="4">
        <v>3</v>
      </c>
      <c r="C1165" s="3">
        <v>6</v>
      </c>
      <c r="D1165" s="1">
        <v>6</v>
      </c>
      <c r="E1165" s="4">
        <v>5</v>
      </c>
      <c r="F1165" s="4">
        <v>4</v>
      </c>
      <c r="G1165" s="2">
        <v>4</v>
      </c>
      <c r="H1165" s="4">
        <v>4</v>
      </c>
      <c r="I1165" s="2">
        <v>4</v>
      </c>
      <c r="J1165" s="7">
        <v>3</v>
      </c>
      <c r="K1165" s="4">
        <v>3</v>
      </c>
      <c r="L1165" s="3">
        <v>6</v>
      </c>
      <c r="M1165" s="2">
        <v>5</v>
      </c>
      <c r="N1165" s="4">
        <v>5</v>
      </c>
      <c r="O1165" s="7">
        <v>3</v>
      </c>
      <c r="P1165" s="1">
        <v>5</v>
      </c>
      <c r="Q1165" s="4">
        <v>4</v>
      </c>
      <c r="R1165" s="2">
        <v>4</v>
      </c>
      <c r="S1165" s="2">
        <v>5</v>
      </c>
      <c r="T1165" s="34">
        <f>IF(COUNTIF(B1165:S1165,"&gt;0")=18,SUM(B1165:S1165),"")</f>
        <v>79</v>
      </c>
      <c r="U1165" s="100">
        <v>40061</v>
      </c>
      <c r="V1165" s="39" t="s">
        <v>1376</v>
      </c>
      <c r="W1165" s="17">
        <v>2</v>
      </c>
      <c r="X1165" s="12" t="s">
        <v>696</v>
      </c>
      <c r="Y1165" s="11" t="s">
        <v>14</v>
      </c>
      <c r="Z1165" s="11">
        <v>350033</v>
      </c>
      <c r="AA1165" s="11">
        <v>8.3000000000000007</v>
      </c>
      <c r="AB1165" s="11" t="s">
        <v>1378</v>
      </c>
      <c r="AC1165" s="11">
        <v>25</v>
      </c>
      <c r="AD1165" s="11">
        <v>8.4</v>
      </c>
      <c r="AE1165" s="11"/>
      <c r="AF1165" s="18"/>
    </row>
    <row r="1166" spans="1:32" ht="34.5" customHeight="1" thickBot="1">
      <c r="A1166">
        <v>1152</v>
      </c>
      <c r="B1166" s="4">
        <v>3</v>
      </c>
      <c r="C1166" s="2">
        <v>4</v>
      </c>
      <c r="D1166" s="1">
        <v>6</v>
      </c>
      <c r="E1166" s="4">
        <v>5</v>
      </c>
      <c r="F1166" s="7">
        <v>3</v>
      </c>
      <c r="G1166" s="2">
        <v>4</v>
      </c>
      <c r="H1166" s="1">
        <v>6</v>
      </c>
      <c r="I1166" s="2">
        <v>4</v>
      </c>
      <c r="J1166" s="4">
        <v>4</v>
      </c>
      <c r="K1166" s="2">
        <v>4</v>
      </c>
      <c r="L1166" s="2">
        <v>4</v>
      </c>
      <c r="M1166" s="1">
        <v>6</v>
      </c>
      <c r="N1166" s="4">
        <v>5</v>
      </c>
      <c r="O1166" s="4">
        <v>4</v>
      </c>
      <c r="P1166" s="2">
        <v>4</v>
      </c>
      <c r="Q1166" s="7">
        <v>3</v>
      </c>
      <c r="R1166" s="1">
        <v>5</v>
      </c>
      <c r="S1166" s="4">
        <v>4</v>
      </c>
      <c r="T1166" s="34">
        <f>IF(COUNTIF(B1166:S1166,"&gt;0")=18,SUM(B1166:S1166),"")</f>
        <v>78</v>
      </c>
      <c r="U1166" s="100">
        <v>40061</v>
      </c>
      <c r="V1166" s="39" t="s">
        <v>1376</v>
      </c>
      <c r="W1166" s="19">
        <v>3</v>
      </c>
      <c r="X1166" s="10" t="s">
        <v>18</v>
      </c>
      <c r="Y1166" s="9" t="s">
        <v>14</v>
      </c>
      <c r="Z1166" s="9">
        <v>350462</v>
      </c>
      <c r="AA1166" s="9">
        <v>10.6</v>
      </c>
      <c r="AB1166" s="9" t="s">
        <v>1379</v>
      </c>
      <c r="AC1166" s="9">
        <v>24</v>
      </c>
      <c r="AD1166" s="9">
        <v>10.6</v>
      </c>
      <c r="AE1166" s="9"/>
      <c r="AF1166" s="20"/>
    </row>
    <row r="1167" spans="1:32" ht="34.5" customHeight="1" thickBot="1">
      <c r="A1167">
        <v>1153</v>
      </c>
      <c r="B1167" s="2">
        <v>4</v>
      </c>
      <c r="C1167" s="4">
        <v>3</v>
      </c>
      <c r="D1167" s="1">
        <v>6</v>
      </c>
      <c r="E1167" s="4">
        <v>5</v>
      </c>
      <c r="F1167" s="2">
        <v>5</v>
      </c>
      <c r="G1167" s="4">
        <v>3</v>
      </c>
      <c r="H1167" s="4">
        <v>4</v>
      </c>
      <c r="I1167" s="1">
        <v>5</v>
      </c>
      <c r="J1167" s="1">
        <v>6</v>
      </c>
      <c r="K1167" s="4">
        <v>3</v>
      </c>
      <c r="L1167" s="3">
        <v>6</v>
      </c>
      <c r="M1167" s="1">
        <v>6</v>
      </c>
      <c r="N1167" s="4">
        <v>5</v>
      </c>
      <c r="O1167" s="4">
        <v>4</v>
      </c>
      <c r="P1167" s="2">
        <v>4</v>
      </c>
      <c r="Q1167" s="4">
        <v>4</v>
      </c>
      <c r="R1167" s="2">
        <v>4</v>
      </c>
      <c r="S1167" s="4">
        <v>4</v>
      </c>
      <c r="T1167" s="34">
        <f>IF(COUNTIF(B1167:S1167,"&gt;0")=18,SUM(B1167:S1167),"")</f>
        <v>81</v>
      </c>
      <c r="U1167" s="100">
        <v>40061</v>
      </c>
      <c r="V1167" s="39" t="s">
        <v>1376</v>
      </c>
      <c r="W1167" s="17">
        <v>4</v>
      </c>
      <c r="X1167" s="12" t="s">
        <v>112</v>
      </c>
      <c r="Y1167" s="11" t="s">
        <v>14</v>
      </c>
      <c r="Z1167" s="11">
        <v>350234</v>
      </c>
      <c r="AA1167" s="11">
        <v>11.6</v>
      </c>
      <c r="AB1167" s="11" t="s">
        <v>791</v>
      </c>
      <c r="AC1167" s="11">
        <v>22</v>
      </c>
      <c r="AD1167" s="11">
        <v>11.6</v>
      </c>
      <c r="AE1167" s="11"/>
      <c r="AF1167" s="18"/>
    </row>
    <row r="1168" spans="1:32" ht="34.5" customHeight="1" thickBot="1">
      <c r="A1168">
        <v>1154</v>
      </c>
      <c r="B1168" s="4">
        <v>3</v>
      </c>
      <c r="C1168" s="2">
        <v>4</v>
      </c>
      <c r="D1168" s="2">
        <v>5</v>
      </c>
      <c r="E1168" s="2">
        <v>6</v>
      </c>
      <c r="F1168" s="2">
        <v>5</v>
      </c>
      <c r="G1168" s="2">
        <v>4</v>
      </c>
      <c r="H1168" s="2">
        <v>5</v>
      </c>
      <c r="I1168" s="4">
        <v>3</v>
      </c>
      <c r="J1168" s="4">
        <v>4</v>
      </c>
      <c r="K1168" s="2">
        <v>4</v>
      </c>
      <c r="L1168" s="1">
        <v>5</v>
      </c>
      <c r="M1168" s="1">
        <v>6</v>
      </c>
      <c r="N1168" s="4">
        <v>5</v>
      </c>
      <c r="O1168" s="2">
        <v>5</v>
      </c>
      <c r="P1168" s="2">
        <v>4</v>
      </c>
      <c r="Q1168" s="4">
        <v>4</v>
      </c>
      <c r="R1168" s="1">
        <v>5</v>
      </c>
      <c r="S1168" s="7">
        <v>3</v>
      </c>
      <c r="T1168" s="34">
        <f>IF(COUNTIF(B1168:S1168,"&gt;0")=18,SUM(B1168:S1168),"")</f>
        <v>80</v>
      </c>
      <c r="U1168" s="100">
        <v>40061</v>
      </c>
      <c r="V1168" s="39" t="s">
        <v>1376</v>
      </c>
      <c r="W1168" s="19">
        <v>5</v>
      </c>
      <c r="X1168" s="10" t="s">
        <v>28</v>
      </c>
      <c r="Y1168" s="9" t="s">
        <v>14</v>
      </c>
      <c r="Z1168" s="9">
        <v>350233</v>
      </c>
      <c r="AA1168" s="9">
        <v>12</v>
      </c>
      <c r="AB1168" s="9" t="s">
        <v>1380</v>
      </c>
      <c r="AC1168" s="9">
        <v>22</v>
      </c>
      <c r="AD1168" s="9">
        <v>12</v>
      </c>
      <c r="AE1168" s="9"/>
      <c r="AF1168" s="20"/>
    </row>
    <row r="1169" spans="1:32" ht="34.5" customHeight="1" thickBot="1">
      <c r="A1169">
        <v>1155</v>
      </c>
      <c r="B1169" s="2">
        <v>4</v>
      </c>
      <c r="C1169" s="4">
        <v>3</v>
      </c>
      <c r="D1169" s="1">
        <v>6</v>
      </c>
      <c r="E1169" s="4">
        <v>5</v>
      </c>
      <c r="F1169" s="2">
        <v>5</v>
      </c>
      <c r="G1169" s="4">
        <v>3</v>
      </c>
      <c r="H1169" s="2">
        <v>5</v>
      </c>
      <c r="I1169" s="4">
        <v>3</v>
      </c>
      <c r="J1169" s="4">
        <v>4</v>
      </c>
      <c r="K1169" s="1">
        <v>5</v>
      </c>
      <c r="L1169" s="4">
        <v>3</v>
      </c>
      <c r="M1169" s="3">
        <v>7</v>
      </c>
      <c r="N1169" s="4">
        <v>5</v>
      </c>
      <c r="O1169" s="2">
        <v>5</v>
      </c>
      <c r="P1169" s="2">
        <v>4</v>
      </c>
      <c r="Q1169" s="4">
        <v>4</v>
      </c>
      <c r="R1169" s="2">
        <v>4</v>
      </c>
      <c r="S1169" s="3">
        <v>7</v>
      </c>
      <c r="T1169" s="34">
        <f>IF(COUNTIF(B1169:S1169,"&gt;0")=18,SUM(B1169:S1169),"")</f>
        <v>82</v>
      </c>
      <c r="U1169" s="100">
        <v>40061</v>
      </c>
      <c r="V1169" s="39" t="s">
        <v>1376</v>
      </c>
      <c r="W1169" s="17">
        <v>6</v>
      </c>
      <c r="X1169" s="12" t="s">
        <v>295</v>
      </c>
      <c r="Y1169" s="11" t="s">
        <v>14</v>
      </c>
      <c r="Z1169" s="11">
        <v>350062</v>
      </c>
      <c r="AA1169" s="11">
        <v>10.5</v>
      </c>
      <c r="AB1169" s="11" t="s">
        <v>1381</v>
      </c>
      <c r="AC1169" s="11">
        <v>22</v>
      </c>
      <c r="AD1169" s="11">
        <v>10.6</v>
      </c>
      <c r="AE1169" s="11"/>
      <c r="AF1169" s="18"/>
    </row>
    <row r="1170" spans="1:32" ht="34.5" customHeight="1" thickBot="1">
      <c r="A1170">
        <v>1156</v>
      </c>
      <c r="B1170" s="2">
        <v>4</v>
      </c>
      <c r="C1170" s="2">
        <v>4</v>
      </c>
      <c r="D1170" s="6">
        <v>8</v>
      </c>
      <c r="E1170" s="2">
        <v>6</v>
      </c>
      <c r="F1170" s="4">
        <v>4</v>
      </c>
      <c r="G1170" s="2">
        <v>4</v>
      </c>
      <c r="H1170" s="4">
        <v>4</v>
      </c>
      <c r="I1170" s="4">
        <v>3</v>
      </c>
      <c r="J1170" s="4">
        <v>4</v>
      </c>
      <c r="K1170" s="1">
        <v>5</v>
      </c>
      <c r="L1170" s="4">
        <v>3</v>
      </c>
      <c r="M1170" s="2">
        <v>5</v>
      </c>
      <c r="N1170" s="4">
        <v>5</v>
      </c>
      <c r="O1170" s="2">
        <v>5</v>
      </c>
      <c r="P1170" s="1">
        <v>5</v>
      </c>
      <c r="Q1170" s="2">
        <v>5</v>
      </c>
      <c r="R1170" s="2">
        <v>4</v>
      </c>
      <c r="S1170" s="2">
        <v>5</v>
      </c>
      <c r="T1170" s="34">
        <f>IF(COUNTIF(B1170:S1170,"&gt;0")=18,SUM(B1170:S1170),"")</f>
        <v>83</v>
      </c>
      <c r="U1170" s="100">
        <v>40061</v>
      </c>
      <c r="V1170" s="39" t="s">
        <v>1376</v>
      </c>
      <c r="W1170" s="19">
        <v>7</v>
      </c>
      <c r="X1170" s="10" t="s">
        <v>693</v>
      </c>
      <c r="Y1170" s="9" t="s">
        <v>53</v>
      </c>
      <c r="Z1170" s="9">
        <v>1210002</v>
      </c>
      <c r="AA1170" s="9">
        <v>13.1</v>
      </c>
      <c r="AB1170" s="9" t="s">
        <v>1382</v>
      </c>
      <c r="AC1170" s="9">
        <v>21</v>
      </c>
      <c r="AD1170" s="9">
        <v>13.1</v>
      </c>
      <c r="AE1170" s="9"/>
      <c r="AF1170" s="20"/>
    </row>
    <row r="1171" spans="1:32" ht="34.5" customHeight="1" thickBot="1">
      <c r="A1171">
        <v>1157</v>
      </c>
      <c r="B1171" s="2">
        <v>4</v>
      </c>
      <c r="C1171" s="2">
        <v>4</v>
      </c>
      <c r="D1171" s="1">
        <v>6</v>
      </c>
      <c r="E1171" s="2">
        <v>6</v>
      </c>
      <c r="F1171" s="4">
        <v>4</v>
      </c>
      <c r="G1171" s="1">
        <v>5</v>
      </c>
      <c r="H1171" s="2">
        <v>5</v>
      </c>
      <c r="I1171" s="1">
        <v>5</v>
      </c>
      <c r="J1171" s="4">
        <v>4</v>
      </c>
      <c r="K1171" s="2">
        <v>4</v>
      </c>
      <c r="L1171" s="1">
        <v>5</v>
      </c>
      <c r="M1171" s="1">
        <v>6</v>
      </c>
      <c r="N1171" s="7">
        <v>4</v>
      </c>
      <c r="O1171" s="3">
        <v>7</v>
      </c>
      <c r="P1171" s="2">
        <v>4</v>
      </c>
      <c r="Q1171" s="4">
        <v>4</v>
      </c>
      <c r="R1171" s="4">
        <v>3</v>
      </c>
      <c r="S1171" s="4">
        <v>4</v>
      </c>
      <c r="T1171" s="34">
        <f>IF(COUNTIF(B1171:S1171,"&gt;0")=18,SUM(B1171:S1171),"")</f>
        <v>84</v>
      </c>
      <c r="U1171" s="100">
        <v>40061</v>
      </c>
      <c r="V1171" s="39" t="s">
        <v>1376</v>
      </c>
      <c r="W1171" s="17">
        <v>8</v>
      </c>
      <c r="X1171" s="12" t="s">
        <v>50</v>
      </c>
      <c r="Y1171" s="11" t="s">
        <v>14</v>
      </c>
      <c r="Z1171" s="11">
        <v>350042</v>
      </c>
      <c r="AA1171" s="11">
        <v>11</v>
      </c>
      <c r="AB1171" s="11" t="s">
        <v>1383</v>
      </c>
      <c r="AC1171" s="11">
        <v>19</v>
      </c>
      <c r="AD1171" s="11">
        <v>11.1</v>
      </c>
      <c r="AE1171" s="11"/>
      <c r="AF1171" s="18"/>
    </row>
    <row r="1172" spans="1:32" ht="34.5" customHeight="1" thickBot="1">
      <c r="A1172">
        <v>1158</v>
      </c>
      <c r="B1172" s="1">
        <v>5</v>
      </c>
      <c r="C1172" s="2">
        <v>4</v>
      </c>
      <c r="D1172" s="2">
        <v>5</v>
      </c>
      <c r="E1172" s="4">
        <v>5</v>
      </c>
      <c r="F1172" s="4">
        <v>4</v>
      </c>
      <c r="G1172" s="2">
        <v>4</v>
      </c>
      <c r="H1172" s="2">
        <v>5</v>
      </c>
      <c r="I1172" s="2">
        <v>4</v>
      </c>
      <c r="J1172" s="4">
        <v>4</v>
      </c>
      <c r="K1172" s="4">
        <v>3</v>
      </c>
      <c r="L1172" s="8" t="s">
        <v>0</v>
      </c>
      <c r="M1172" s="3">
        <v>7</v>
      </c>
      <c r="N1172" s="2">
        <v>6</v>
      </c>
      <c r="O1172" s="1">
        <v>6</v>
      </c>
      <c r="P1172" s="2">
        <v>4</v>
      </c>
      <c r="Q1172" s="4">
        <v>4</v>
      </c>
      <c r="R1172" s="1">
        <v>5</v>
      </c>
      <c r="S1172" s="4">
        <v>4</v>
      </c>
      <c r="T1172" s="34" t="str">
        <f>IF(COUNTIF(B1172:S1172,"&gt;0")=18,SUM(B1172:S1172),"")</f>
        <v/>
      </c>
      <c r="U1172" s="100">
        <v>40061</v>
      </c>
      <c r="V1172" s="39" t="s">
        <v>1376</v>
      </c>
      <c r="W1172" s="19">
        <v>9</v>
      </c>
      <c r="X1172" s="10" t="s">
        <v>391</v>
      </c>
      <c r="Y1172" s="9" t="s">
        <v>14</v>
      </c>
      <c r="Z1172" s="9">
        <v>350284</v>
      </c>
      <c r="AA1172" s="9">
        <v>12.6</v>
      </c>
      <c r="AB1172" s="9" t="s">
        <v>794</v>
      </c>
      <c r="AC1172" s="9">
        <v>19</v>
      </c>
      <c r="AD1172" s="9">
        <v>12.7</v>
      </c>
      <c r="AE1172" s="9"/>
      <c r="AF1172" s="20"/>
    </row>
    <row r="1173" spans="1:32" ht="34.5" customHeight="1" thickBot="1">
      <c r="A1173">
        <v>1159</v>
      </c>
      <c r="B1173" s="2">
        <v>4</v>
      </c>
      <c r="C1173" s="2">
        <v>4</v>
      </c>
      <c r="D1173" s="1">
        <v>6</v>
      </c>
      <c r="E1173" s="2">
        <v>6</v>
      </c>
      <c r="F1173" s="4">
        <v>4</v>
      </c>
      <c r="G1173" s="4">
        <v>3</v>
      </c>
      <c r="H1173" s="4">
        <v>4</v>
      </c>
      <c r="I1173" s="2">
        <v>4</v>
      </c>
      <c r="J1173" s="4">
        <v>4</v>
      </c>
      <c r="K1173" s="2">
        <v>4</v>
      </c>
      <c r="L1173" s="1">
        <v>5</v>
      </c>
      <c r="M1173" s="1">
        <v>6</v>
      </c>
      <c r="N1173" s="6">
        <v>9</v>
      </c>
      <c r="O1173" s="2">
        <v>5</v>
      </c>
      <c r="P1173" s="2">
        <v>4</v>
      </c>
      <c r="Q1173" s="1">
        <v>6</v>
      </c>
      <c r="R1173" s="2">
        <v>4</v>
      </c>
      <c r="S1173" s="2">
        <v>5</v>
      </c>
      <c r="T1173" s="34">
        <f>IF(COUNTIF(B1173:S1173,"&gt;0")=18,SUM(B1173:S1173),"")</f>
        <v>87</v>
      </c>
      <c r="U1173" s="100">
        <v>40061</v>
      </c>
      <c r="V1173" s="39" t="s">
        <v>1376</v>
      </c>
      <c r="W1173" s="17">
        <v>10</v>
      </c>
      <c r="X1173" s="12" t="s">
        <v>233</v>
      </c>
      <c r="Y1173" s="11" t="s">
        <v>14</v>
      </c>
      <c r="Z1173" s="11">
        <v>350063</v>
      </c>
      <c r="AA1173" s="11">
        <v>10.7</v>
      </c>
      <c r="AB1173" s="11" t="s">
        <v>1384</v>
      </c>
      <c r="AC1173" s="11">
        <v>17</v>
      </c>
      <c r="AD1173" s="11">
        <v>10.8</v>
      </c>
      <c r="AE1173" s="11"/>
      <c r="AF1173" s="18"/>
    </row>
    <row r="1174" spans="1:32" ht="34.5" customHeight="1" thickBot="1">
      <c r="A1174">
        <v>1160</v>
      </c>
      <c r="B1174" s="2">
        <v>4</v>
      </c>
      <c r="C1174" s="1">
        <v>5</v>
      </c>
      <c r="D1174" s="8" t="s">
        <v>0</v>
      </c>
      <c r="E1174" s="2">
        <v>6</v>
      </c>
      <c r="F1174" s="8" t="s">
        <v>0</v>
      </c>
      <c r="G1174" s="3">
        <v>6</v>
      </c>
      <c r="H1174" s="7">
        <v>3</v>
      </c>
      <c r="I1174" s="2">
        <v>4</v>
      </c>
      <c r="J1174" s="1">
        <v>6</v>
      </c>
      <c r="K1174" s="4">
        <v>3</v>
      </c>
      <c r="L1174" s="1">
        <v>5</v>
      </c>
      <c r="M1174" s="8" t="s">
        <v>0</v>
      </c>
      <c r="N1174" s="4">
        <v>5</v>
      </c>
      <c r="O1174" s="4">
        <v>4</v>
      </c>
      <c r="P1174" s="3">
        <v>6</v>
      </c>
      <c r="Q1174" s="4">
        <v>4</v>
      </c>
      <c r="R1174" s="3">
        <v>6</v>
      </c>
      <c r="S1174" s="4">
        <v>4</v>
      </c>
      <c r="T1174" s="34" t="str">
        <f>IF(COUNTIF(B1174:S1174,"&gt;0")=18,SUM(B1174:S1174),"")</f>
        <v/>
      </c>
      <c r="U1174" s="100">
        <v>40061</v>
      </c>
      <c r="V1174" s="39" t="s">
        <v>1376</v>
      </c>
      <c r="W1174" s="19">
        <v>11</v>
      </c>
      <c r="X1174" s="10" t="s">
        <v>465</v>
      </c>
      <c r="Y1174" s="9" t="s">
        <v>14</v>
      </c>
      <c r="Z1174" s="9">
        <v>350138</v>
      </c>
      <c r="AA1174" s="9">
        <v>12.3</v>
      </c>
      <c r="AB1174" s="9" t="s">
        <v>1385</v>
      </c>
      <c r="AC1174" s="9">
        <v>16</v>
      </c>
      <c r="AD1174" s="9">
        <v>12.4</v>
      </c>
      <c r="AE1174" s="9"/>
      <c r="AF1174" s="20"/>
    </row>
    <row r="1175" spans="1:32" ht="34.5" customHeight="1" thickBot="1">
      <c r="A1175">
        <v>1161</v>
      </c>
      <c r="B1175" s="2">
        <v>4</v>
      </c>
      <c r="C1175" s="8" t="s">
        <v>0</v>
      </c>
      <c r="D1175" s="3">
        <v>7</v>
      </c>
      <c r="E1175" s="2">
        <v>6</v>
      </c>
      <c r="F1175" s="4">
        <v>4</v>
      </c>
      <c r="G1175" s="1">
        <v>5</v>
      </c>
      <c r="H1175" s="2">
        <v>5</v>
      </c>
      <c r="I1175" s="2">
        <v>4</v>
      </c>
      <c r="J1175" s="2">
        <v>5</v>
      </c>
      <c r="K1175" s="2">
        <v>4</v>
      </c>
      <c r="L1175" s="2">
        <v>4</v>
      </c>
      <c r="M1175" s="1">
        <v>6</v>
      </c>
      <c r="N1175" s="4">
        <v>5</v>
      </c>
      <c r="O1175" s="1">
        <v>6</v>
      </c>
      <c r="P1175" s="1">
        <v>5</v>
      </c>
      <c r="Q1175" s="4">
        <v>4</v>
      </c>
      <c r="R1175" s="3">
        <v>6</v>
      </c>
      <c r="S1175" s="4">
        <v>4</v>
      </c>
      <c r="T1175" s="34" t="str">
        <f>IF(COUNTIF(B1175:S1175,"&gt;0")=18,SUM(B1175:S1175),"")</f>
        <v/>
      </c>
      <c r="U1175" s="100">
        <v>40061</v>
      </c>
      <c r="V1175" s="39" t="s">
        <v>1376</v>
      </c>
      <c r="W1175" s="17">
        <v>12</v>
      </c>
      <c r="X1175" s="12" t="s">
        <v>222</v>
      </c>
      <c r="Y1175" s="11" t="s">
        <v>14</v>
      </c>
      <c r="Z1175" s="11">
        <v>350239</v>
      </c>
      <c r="AA1175" s="11">
        <v>17</v>
      </c>
      <c r="AB1175" s="11" t="s">
        <v>1386</v>
      </c>
      <c r="AC1175" s="11">
        <v>15</v>
      </c>
      <c r="AD1175" s="11">
        <v>17.100000000000001</v>
      </c>
      <c r="AE1175" s="11"/>
      <c r="AF1175" s="18"/>
    </row>
    <row r="1176" spans="1:32" ht="34.5" customHeight="1" thickBot="1">
      <c r="A1176">
        <v>1162</v>
      </c>
      <c r="B1176" s="4">
        <v>3</v>
      </c>
      <c r="C1176" s="4">
        <v>3</v>
      </c>
      <c r="D1176" s="1">
        <v>6</v>
      </c>
      <c r="E1176" s="2">
        <v>6</v>
      </c>
      <c r="F1176" s="1">
        <v>6</v>
      </c>
      <c r="G1176" s="4">
        <v>3</v>
      </c>
      <c r="H1176" s="1">
        <v>6</v>
      </c>
      <c r="I1176" s="1">
        <v>5</v>
      </c>
      <c r="J1176" s="4">
        <v>4</v>
      </c>
      <c r="K1176" s="2">
        <v>4</v>
      </c>
      <c r="L1176" s="3">
        <v>6</v>
      </c>
      <c r="M1176" s="8" t="s">
        <v>0</v>
      </c>
      <c r="N1176" s="4">
        <v>5</v>
      </c>
      <c r="O1176" s="1">
        <v>6</v>
      </c>
      <c r="P1176" s="1">
        <v>5</v>
      </c>
      <c r="Q1176" s="4">
        <v>4</v>
      </c>
      <c r="R1176" s="3">
        <v>6</v>
      </c>
      <c r="S1176" s="2">
        <v>5</v>
      </c>
      <c r="T1176" s="34" t="str">
        <f>IF(COUNTIF(B1176:S1176,"&gt;0")=18,SUM(B1176:S1176),"")</f>
        <v/>
      </c>
      <c r="U1176" s="100">
        <v>40061</v>
      </c>
      <c r="V1176" s="39" t="s">
        <v>1376</v>
      </c>
      <c r="W1176" s="19">
        <v>13</v>
      </c>
      <c r="X1176" s="10" t="s">
        <v>545</v>
      </c>
      <c r="Y1176" s="9" t="s">
        <v>14</v>
      </c>
      <c r="Z1176" s="9">
        <v>350296</v>
      </c>
      <c r="AA1176" s="9">
        <v>11.8</v>
      </c>
      <c r="AB1176" s="9" t="s">
        <v>1387</v>
      </c>
      <c r="AC1176" s="9">
        <v>15</v>
      </c>
      <c r="AD1176" s="9">
        <v>11.9</v>
      </c>
      <c r="AE1176" s="9"/>
      <c r="AF1176" s="20"/>
    </row>
    <row r="1177" spans="1:32" ht="34.5" customHeight="1" thickBot="1">
      <c r="A1177">
        <v>1163</v>
      </c>
      <c r="B1177" s="3">
        <v>6</v>
      </c>
      <c r="C1177" s="8" t="s">
        <v>0</v>
      </c>
      <c r="D1177" s="3">
        <v>7</v>
      </c>
      <c r="E1177" s="3">
        <v>8</v>
      </c>
      <c r="F1177" s="3">
        <v>7</v>
      </c>
      <c r="G1177" s="1">
        <v>5</v>
      </c>
      <c r="H1177" s="2">
        <v>5</v>
      </c>
      <c r="I1177" s="2">
        <v>4</v>
      </c>
      <c r="J1177" s="4">
        <v>4</v>
      </c>
      <c r="K1177" s="4">
        <v>3</v>
      </c>
      <c r="L1177" s="4">
        <v>3</v>
      </c>
      <c r="M1177" s="3">
        <v>7</v>
      </c>
      <c r="N1177" s="2">
        <v>6</v>
      </c>
      <c r="O1177" s="4">
        <v>4</v>
      </c>
      <c r="P1177" s="6">
        <v>7</v>
      </c>
      <c r="Q1177" s="2">
        <v>5</v>
      </c>
      <c r="R1177" s="8" t="s">
        <v>0</v>
      </c>
      <c r="S1177" s="4">
        <v>4</v>
      </c>
      <c r="T1177" s="34" t="str">
        <f>IF(COUNTIF(B1177:S1177,"&gt;0")=18,SUM(B1177:S1177),"")</f>
        <v/>
      </c>
      <c r="U1177" s="100">
        <v>40061</v>
      </c>
      <c r="V1177" s="39" t="s">
        <v>1376</v>
      </c>
      <c r="W1177" s="17">
        <v>14</v>
      </c>
      <c r="X1177" s="12" t="s">
        <v>13</v>
      </c>
      <c r="Y1177" s="11" t="s">
        <v>14</v>
      </c>
      <c r="Z1177" s="11">
        <v>350775</v>
      </c>
      <c r="AA1177" s="11">
        <v>18.600000000000001</v>
      </c>
      <c r="AB1177" s="11" t="s">
        <v>1388</v>
      </c>
      <c r="AC1177" s="11">
        <v>14</v>
      </c>
      <c r="AD1177" s="11">
        <v>18.7</v>
      </c>
      <c r="AE1177" s="11"/>
      <c r="AF1177" s="18"/>
    </row>
    <row r="1178" spans="1:32" ht="34.5" customHeight="1" thickBot="1">
      <c r="A1178">
        <v>1164</v>
      </c>
      <c r="B1178" s="4">
        <v>3</v>
      </c>
      <c r="C1178" s="3">
        <v>6</v>
      </c>
      <c r="D1178" s="8" t="s">
        <v>0</v>
      </c>
      <c r="E1178" s="4">
        <v>5</v>
      </c>
      <c r="F1178" s="1">
        <v>6</v>
      </c>
      <c r="G1178" s="2">
        <v>4</v>
      </c>
      <c r="H1178" s="2">
        <v>5</v>
      </c>
      <c r="I1178" s="1">
        <v>5</v>
      </c>
      <c r="J1178" s="2">
        <v>5</v>
      </c>
      <c r="K1178" s="4">
        <v>3</v>
      </c>
      <c r="L1178" s="1">
        <v>5</v>
      </c>
      <c r="M1178" s="3">
        <v>7</v>
      </c>
      <c r="N1178" s="2">
        <v>6</v>
      </c>
      <c r="O1178" s="2">
        <v>5</v>
      </c>
      <c r="P1178" s="2">
        <v>4</v>
      </c>
      <c r="Q1178" s="2">
        <v>5</v>
      </c>
      <c r="R1178" s="2">
        <v>4</v>
      </c>
      <c r="S1178" s="3">
        <v>7</v>
      </c>
      <c r="T1178" s="34" t="str">
        <f>IF(COUNTIF(B1178:S1178,"&gt;0")=18,SUM(B1178:S1178),"")</f>
        <v/>
      </c>
      <c r="U1178" s="100">
        <v>40061</v>
      </c>
      <c r="V1178" s="39" t="s">
        <v>1376</v>
      </c>
      <c r="W1178" s="19">
        <v>15</v>
      </c>
      <c r="X1178" s="10" t="s">
        <v>1214</v>
      </c>
      <c r="Y1178" s="9" t="s">
        <v>53</v>
      </c>
      <c r="Z1178" s="9">
        <v>1210001</v>
      </c>
      <c r="AA1178" s="9">
        <v>14</v>
      </c>
      <c r="AB1178" s="9" t="s">
        <v>1389</v>
      </c>
      <c r="AC1178" s="9">
        <v>14</v>
      </c>
      <c r="AD1178" s="9">
        <v>14.1</v>
      </c>
      <c r="AE1178" s="9"/>
      <c r="AF1178" s="20"/>
    </row>
    <row r="1179" spans="1:32" ht="34.5" customHeight="1" thickBot="1">
      <c r="A1179">
        <v>1165</v>
      </c>
      <c r="B1179" s="1">
        <v>5</v>
      </c>
      <c r="C1179" s="1">
        <v>5</v>
      </c>
      <c r="D1179" s="6">
        <v>10</v>
      </c>
      <c r="E1179" s="2">
        <v>6</v>
      </c>
      <c r="F1179" s="4">
        <v>4</v>
      </c>
      <c r="G1179" s="3">
        <v>6</v>
      </c>
      <c r="H1179" s="2">
        <v>5</v>
      </c>
      <c r="I1179" s="2">
        <v>4</v>
      </c>
      <c r="J1179" s="7">
        <v>3</v>
      </c>
      <c r="K1179" s="2">
        <v>4</v>
      </c>
      <c r="L1179" s="1">
        <v>5</v>
      </c>
      <c r="M1179" s="8" t="s">
        <v>0</v>
      </c>
      <c r="N1179" s="3">
        <v>8</v>
      </c>
      <c r="O1179" s="1">
        <v>6</v>
      </c>
      <c r="P1179" s="2">
        <v>4</v>
      </c>
      <c r="Q1179" s="8" t="s">
        <v>0</v>
      </c>
      <c r="R1179" s="2">
        <v>4</v>
      </c>
      <c r="S1179" s="4">
        <v>4</v>
      </c>
      <c r="T1179" s="34" t="str">
        <f>IF(COUNTIF(B1179:S1179,"&gt;0")=18,SUM(B1179:S1179),"")</f>
        <v/>
      </c>
      <c r="U1179" s="100">
        <v>40061</v>
      </c>
      <c r="V1179" s="39" t="s">
        <v>1376</v>
      </c>
      <c r="W1179" s="17">
        <v>16</v>
      </c>
      <c r="X1179" s="12" t="s">
        <v>26</v>
      </c>
      <c r="Y1179" s="11" t="s">
        <v>14</v>
      </c>
      <c r="Z1179" s="11">
        <v>350494</v>
      </c>
      <c r="AA1179" s="11">
        <v>19.7</v>
      </c>
      <c r="AB1179" s="11" t="s">
        <v>480</v>
      </c>
      <c r="AC1179" s="11">
        <v>13</v>
      </c>
      <c r="AD1179" s="11">
        <v>19.8</v>
      </c>
      <c r="AE1179" s="11"/>
      <c r="AF1179" s="18"/>
    </row>
    <row r="1180" spans="1:32" ht="34.5" customHeight="1" thickBot="1">
      <c r="A1180">
        <v>1166</v>
      </c>
      <c r="B1180" s="2">
        <v>4</v>
      </c>
      <c r="C1180" s="3">
        <v>6</v>
      </c>
      <c r="D1180" s="1">
        <v>6</v>
      </c>
      <c r="E1180" s="2">
        <v>6</v>
      </c>
      <c r="F1180" s="3">
        <v>7</v>
      </c>
      <c r="G1180" s="1">
        <v>5</v>
      </c>
      <c r="H1180" s="2">
        <v>5</v>
      </c>
      <c r="I1180" s="2">
        <v>4</v>
      </c>
      <c r="J1180" s="1">
        <v>6</v>
      </c>
      <c r="K1180" s="1">
        <v>5</v>
      </c>
      <c r="L1180" s="4">
        <v>3</v>
      </c>
      <c r="M1180" s="3">
        <v>7</v>
      </c>
      <c r="N1180" s="2">
        <v>6</v>
      </c>
      <c r="O1180" s="4">
        <v>4</v>
      </c>
      <c r="P1180" s="1">
        <v>5</v>
      </c>
      <c r="Q1180" s="2">
        <v>5</v>
      </c>
      <c r="R1180" s="2">
        <v>4</v>
      </c>
      <c r="S1180" s="2">
        <v>5</v>
      </c>
      <c r="T1180" s="34">
        <f>IF(COUNTIF(B1180:S1180,"&gt;0")=18,SUM(B1180:S1180),"")</f>
        <v>93</v>
      </c>
      <c r="U1180" s="100">
        <v>40061</v>
      </c>
      <c r="V1180" s="39" t="s">
        <v>1376</v>
      </c>
      <c r="W1180" s="19">
        <v>17</v>
      </c>
      <c r="X1180" s="10" t="s">
        <v>44</v>
      </c>
      <c r="Y1180" s="9" t="s">
        <v>14</v>
      </c>
      <c r="Z1180" s="9">
        <v>350458</v>
      </c>
      <c r="AA1180" s="9">
        <v>17.399999999999999</v>
      </c>
      <c r="AB1180" s="9" t="s">
        <v>1390</v>
      </c>
      <c r="AC1180" s="9">
        <v>12</v>
      </c>
      <c r="AD1180" s="9">
        <v>17.5</v>
      </c>
      <c r="AE1180" s="9"/>
      <c r="AF1180" s="20"/>
    </row>
    <row r="1181" spans="1:32" ht="34.5" customHeight="1" thickBot="1">
      <c r="A1181">
        <v>1167</v>
      </c>
      <c r="B1181" s="4">
        <v>3</v>
      </c>
      <c r="C1181" s="2">
        <v>4</v>
      </c>
      <c r="D1181" s="8" t="s">
        <v>0</v>
      </c>
      <c r="E1181" s="1">
        <v>7</v>
      </c>
      <c r="F1181" s="2">
        <v>5</v>
      </c>
      <c r="G1181" s="1">
        <v>5</v>
      </c>
      <c r="H1181" s="2">
        <v>5</v>
      </c>
      <c r="I1181" s="2">
        <v>4</v>
      </c>
      <c r="J1181" s="3">
        <v>7</v>
      </c>
      <c r="K1181" s="4">
        <v>3</v>
      </c>
      <c r="L1181" s="1">
        <v>5</v>
      </c>
      <c r="M1181" s="8" t="s">
        <v>0</v>
      </c>
      <c r="N1181" s="2">
        <v>6</v>
      </c>
      <c r="O1181" s="1">
        <v>6</v>
      </c>
      <c r="P1181" s="1">
        <v>5</v>
      </c>
      <c r="Q1181" s="4">
        <v>4</v>
      </c>
      <c r="R1181" s="3">
        <v>6</v>
      </c>
      <c r="S1181" s="2">
        <v>5</v>
      </c>
      <c r="T1181" s="34" t="str">
        <f>IF(COUNTIF(B1181:S1181,"&gt;0")=18,SUM(B1181:S1181),"")</f>
        <v/>
      </c>
      <c r="U1181" s="100">
        <v>40061</v>
      </c>
      <c r="V1181" s="39" t="s">
        <v>1376</v>
      </c>
      <c r="W1181" s="17">
        <v>18</v>
      </c>
      <c r="X1181" s="12" t="s">
        <v>372</v>
      </c>
      <c r="Y1181" s="11" t="s">
        <v>14</v>
      </c>
      <c r="Z1181" s="11">
        <v>350307</v>
      </c>
      <c r="AA1181" s="11">
        <v>17.7</v>
      </c>
      <c r="AB1181" s="11" t="s">
        <v>936</v>
      </c>
      <c r="AC1181" s="11">
        <v>12</v>
      </c>
      <c r="AD1181" s="11">
        <v>17.8</v>
      </c>
      <c r="AE1181" s="11"/>
      <c r="AF1181" s="18"/>
    </row>
    <row r="1182" spans="1:32" ht="34.5" customHeight="1" thickBot="1">
      <c r="A1182">
        <v>1168</v>
      </c>
      <c r="B1182" s="1">
        <v>5</v>
      </c>
      <c r="C1182" s="1">
        <v>5</v>
      </c>
      <c r="D1182" s="6">
        <v>8</v>
      </c>
      <c r="E1182" s="2">
        <v>6</v>
      </c>
      <c r="F1182" s="8" t="s">
        <v>0</v>
      </c>
      <c r="G1182" s="2">
        <v>4</v>
      </c>
      <c r="H1182" s="2">
        <v>5</v>
      </c>
      <c r="I1182" s="2">
        <v>4</v>
      </c>
      <c r="J1182" s="8" t="s">
        <v>0</v>
      </c>
      <c r="K1182" s="1">
        <v>5</v>
      </c>
      <c r="L1182" s="2">
        <v>4</v>
      </c>
      <c r="M1182" s="1">
        <v>6</v>
      </c>
      <c r="N1182" s="2">
        <v>6</v>
      </c>
      <c r="O1182" s="2">
        <v>5</v>
      </c>
      <c r="P1182" s="2">
        <v>4</v>
      </c>
      <c r="Q1182" s="2">
        <v>5</v>
      </c>
      <c r="R1182" s="1">
        <v>5</v>
      </c>
      <c r="S1182" s="4">
        <v>4</v>
      </c>
      <c r="T1182" s="34" t="str">
        <f>IF(COUNTIF(B1182:S1182,"&gt;0")=18,SUM(B1182:S1182),"")</f>
        <v/>
      </c>
      <c r="U1182" s="100">
        <v>40061</v>
      </c>
      <c r="V1182" s="39" t="s">
        <v>1376</v>
      </c>
      <c r="W1182" s="19">
        <v>19</v>
      </c>
      <c r="X1182" s="10" t="s">
        <v>20</v>
      </c>
      <c r="Y1182" s="9" t="s">
        <v>14</v>
      </c>
      <c r="Z1182" s="9">
        <v>350771</v>
      </c>
      <c r="AA1182" s="9">
        <v>15.8</v>
      </c>
      <c r="AB1182" s="9" t="s">
        <v>1391</v>
      </c>
      <c r="AC1182" s="9">
        <v>11</v>
      </c>
      <c r="AD1182" s="9">
        <v>15.9</v>
      </c>
      <c r="AE1182" s="9"/>
      <c r="AF1182" s="20"/>
    </row>
    <row r="1183" spans="1:32" ht="34.5" customHeight="1" thickBot="1">
      <c r="A1183">
        <v>1169</v>
      </c>
      <c r="B1183" s="2">
        <v>4</v>
      </c>
      <c r="C1183" s="1">
        <v>5</v>
      </c>
      <c r="D1183" s="8" t="s">
        <v>0</v>
      </c>
      <c r="E1183" s="3">
        <v>8</v>
      </c>
      <c r="F1183" s="1">
        <v>6</v>
      </c>
      <c r="G1183" s="2">
        <v>4</v>
      </c>
      <c r="H1183" s="1">
        <v>6</v>
      </c>
      <c r="I1183" s="3">
        <v>6</v>
      </c>
      <c r="J1183" s="3">
        <v>7</v>
      </c>
      <c r="K1183" s="8" t="s">
        <v>0</v>
      </c>
      <c r="L1183" s="1">
        <v>5</v>
      </c>
      <c r="M1183" s="2">
        <v>5</v>
      </c>
      <c r="N1183" s="4">
        <v>5</v>
      </c>
      <c r="O1183" s="1">
        <v>6</v>
      </c>
      <c r="P1183" s="4">
        <v>3</v>
      </c>
      <c r="Q1183" s="2">
        <v>5</v>
      </c>
      <c r="R1183" s="4">
        <v>3</v>
      </c>
      <c r="S1183" s="1">
        <v>6</v>
      </c>
      <c r="T1183" s="34" t="str">
        <f>IF(COUNTIF(B1183:S1183,"&gt;0")=18,SUM(B1183:S1183),"")</f>
        <v/>
      </c>
      <c r="U1183" s="100">
        <v>40061</v>
      </c>
      <c r="V1183" s="39" t="s">
        <v>1376</v>
      </c>
      <c r="W1183" s="17">
        <v>20</v>
      </c>
      <c r="X1183" s="12" t="s">
        <v>442</v>
      </c>
      <c r="Y1183" s="11" t="s">
        <v>14</v>
      </c>
      <c r="Z1183" s="11">
        <v>350075</v>
      </c>
      <c r="AA1183" s="11">
        <v>17.399999999999999</v>
      </c>
      <c r="AB1183" s="11" t="s">
        <v>1392</v>
      </c>
      <c r="AC1183" s="11">
        <v>10</v>
      </c>
      <c r="AD1183" s="11">
        <v>17.5</v>
      </c>
      <c r="AE1183" s="11"/>
      <c r="AF1183" s="18"/>
    </row>
    <row r="1184" spans="1:32" ht="34.5" customHeight="1" thickBot="1">
      <c r="A1184">
        <v>1170</v>
      </c>
      <c r="B1184" s="1">
        <v>5</v>
      </c>
      <c r="C1184" s="6">
        <v>7</v>
      </c>
      <c r="D1184" s="6">
        <v>12</v>
      </c>
      <c r="E1184" s="1">
        <v>7</v>
      </c>
      <c r="F1184" s="3">
        <v>7</v>
      </c>
      <c r="G1184" s="2">
        <v>4</v>
      </c>
      <c r="H1184" s="1">
        <v>6</v>
      </c>
      <c r="I1184" s="1">
        <v>5</v>
      </c>
      <c r="J1184" s="2">
        <v>5</v>
      </c>
      <c r="K1184" s="2">
        <v>4</v>
      </c>
      <c r="L1184" s="1">
        <v>5</v>
      </c>
      <c r="M1184" s="3">
        <v>7</v>
      </c>
      <c r="N1184" s="4">
        <v>5</v>
      </c>
      <c r="O1184" s="1">
        <v>6</v>
      </c>
      <c r="P1184" s="3">
        <v>6</v>
      </c>
      <c r="Q1184" s="1">
        <v>6</v>
      </c>
      <c r="R1184" s="2">
        <v>4</v>
      </c>
      <c r="S1184" s="7">
        <v>3</v>
      </c>
      <c r="T1184" s="34">
        <f>IF(COUNTIF(B1184:S1184,"&gt;0")=18,SUM(B1184:S1184),"")</f>
        <v>104</v>
      </c>
      <c r="U1184" s="100">
        <v>40061</v>
      </c>
      <c r="V1184" s="39" t="s">
        <v>1376</v>
      </c>
      <c r="W1184" s="19">
        <v>21</v>
      </c>
      <c r="X1184" s="10" t="s">
        <v>39</v>
      </c>
      <c r="Y1184" s="9" t="s">
        <v>14</v>
      </c>
      <c r="Z1184" s="9">
        <v>350786</v>
      </c>
      <c r="AA1184" s="9">
        <v>24.8</v>
      </c>
      <c r="AB1184" s="9" t="s">
        <v>1393</v>
      </c>
      <c r="AC1184" s="9">
        <v>9</v>
      </c>
      <c r="AD1184" s="9">
        <v>24.9</v>
      </c>
      <c r="AE1184" s="9"/>
      <c r="AF1184" s="20"/>
    </row>
    <row r="1185" spans="1:32" ht="34.5" customHeight="1" thickBot="1">
      <c r="A1185">
        <v>1171</v>
      </c>
      <c r="B1185" s="1">
        <v>5</v>
      </c>
      <c r="C1185" s="3">
        <v>6</v>
      </c>
      <c r="D1185" s="1">
        <v>6</v>
      </c>
      <c r="E1185" s="4">
        <v>5</v>
      </c>
      <c r="F1185" s="1">
        <v>6</v>
      </c>
      <c r="G1185" s="2">
        <v>4</v>
      </c>
      <c r="H1185" s="2">
        <v>5</v>
      </c>
      <c r="I1185" s="6">
        <v>7</v>
      </c>
      <c r="J1185" s="2">
        <v>5</v>
      </c>
      <c r="K1185" s="1">
        <v>5</v>
      </c>
      <c r="L1185" s="1">
        <v>5</v>
      </c>
      <c r="M1185" s="1">
        <v>6</v>
      </c>
      <c r="N1185" s="4">
        <v>5</v>
      </c>
      <c r="O1185" s="6">
        <v>9</v>
      </c>
      <c r="P1185" s="1">
        <v>5</v>
      </c>
      <c r="Q1185" s="1">
        <v>6</v>
      </c>
      <c r="R1185" s="2">
        <v>4</v>
      </c>
      <c r="S1185" s="2">
        <v>5</v>
      </c>
      <c r="T1185" s="34">
        <f>IF(COUNTIF(B1185:S1185,"&gt;0")=18,SUM(B1185:S1185),"")</f>
        <v>99</v>
      </c>
      <c r="U1185" s="100">
        <v>40061</v>
      </c>
      <c r="V1185" s="39" t="s">
        <v>1376</v>
      </c>
      <c r="W1185" s="17">
        <v>22</v>
      </c>
      <c r="X1185" s="12" t="s">
        <v>62</v>
      </c>
      <c r="Y1185" s="11" t="s">
        <v>14</v>
      </c>
      <c r="Z1185" s="11">
        <v>350639</v>
      </c>
      <c r="AA1185" s="11">
        <v>25.4</v>
      </c>
      <c r="AB1185" s="11" t="s">
        <v>1394</v>
      </c>
      <c r="AC1185" s="11">
        <v>9</v>
      </c>
      <c r="AD1185" s="11">
        <v>25.4</v>
      </c>
      <c r="AE1185" s="11"/>
      <c r="AF1185" s="18"/>
    </row>
    <row r="1186" spans="1:32" ht="34.5" customHeight="1" thickBot="1">
      <c r="A1186">
        <v>1172</v>
      </c>
      <c r="B1186" s="2">
        <v>4</v>
      </c>
      <c r="C1186" s="2">
        <v>4</v>
      </c>
      <c r="D1186" s="1">
        <v>6</v>
      </c>
      <c r="E1186" s="1">
        <v>7</v>
      </c>
      <c r="F1186" s="8" t="s">
        <v>0</v>
      </c>
      <c r="G1186" s="3">
        <v>6</v>
      </c>
      <c r="H1186" s="4">
        <v>4</v>
      </c>
      <c r="I1186" s="2">
        <v>4</v>
      </c>
      <c r="J1186" s="8" t="s">
        <v>0</v>
      </c>
      <c r="K1186" s="2">
        <v>4</v>
      </c>
      <c r="L1186" s="8" t="s">
        <v>0</v>
      </c>
      <c r="M1186" s="1">
        <v>6</v>
      </c>
      <c r="N1186" s="4">
        <v>5</v>
      </c>
      <c r="O1186" s="1">
        <v>6</v>
      </c>
      <c r="P1186" s="1">
        <v>5</v>
      </c>
      <c r="Q1186" s="2">
        <v>5</v>
      </c>
      <c r="R1186" s="1">
        <v>5</v>
      </c>
      <c r="S1186" s="1">
        <v>6</v>
      </c>
      <c r="T1186" s="34" t="str">
        <f>IF(COUNTIF(B1186:S1186,"&gt;0")=18,SUM(B1186:S1186),"")</f>
        <v/>
      </c>
      <c r="U1186" s="100">
        <v>40061</v>
      </c>
      <c r="V1186" s="39" t="s">
        <v>1376</v>
      </c>
      <c r="W1186" s="19">
        <v>23</v>
      </c>
      <c r="X1186" s="10" t="s">
        <v>68</v>
      </c>
      <c r="Y1186" s="9" t="s">
        <v>14</v>
      </c>
      <c r="Z1186" s="9">
        <v>350600</v>
      </c>
      <c r="AA1186" s="9">
        <v>21</v>
      </c>
      <c r="AB1186" s="9" t="s">
        <v>1245</v>
      </c>
      <c r="AC1186" s="9">
        <v>9</v>
      </c>
      <c r="AD1186" s="9">
        <v>21.1</v>
      </c>
      <c r="AE1186" s="9"/>
      <c r="AF1186" s="20"/>
    </row>
    <row r="1187" spans="1:32" ht="34.5" customHeight="1" thickBot="1">
      <c r="A1187">
        <v>1173</v>
      </c>
      <c r="B1187" s="1">
        <v>5</v>
      </c>
      <c r="C1187" s="3">
        <v>6</v>
      </c>
      <c r="D1187" s="6">
        <v>9</v>
      </c>
      <c r="E1187" s="3">
        <v>8</v>
      </c>
      <c r="F1187" s="2">
        <v>5</v>
      </c>
      <c r="G1187" s="2">
        <v>4</v>
      </c>
      <c r="H1187" s="4">
        <v>4</v>
      </c>
      <c r="I1187" s="3">
        <v>6</v>
      </c>
      <c r="J1187" s="4">
        <v>4</v>
      </c>
      <c r="K1187" s="2">
        <v>4</v>
      </c>
      <c r="L1187" s="3">
        <v>6</v>
      </c>
      <c r="M1187" s="3">
        <v>7</v>
      </c>
      <c r="N1187" s="3">
        <v>8</v>
      </c>
      <c r="O1187" s="6">
        <v>8</v>
      </c>
      <c r="P1187" s="8" t="s">
        <v>0</v>
      </c>
      <c r="Q1187" s="3">
        <v>7</v>
      </c>
      <c r="R1187" s="3">
        <v>6</v>
      </c>
      <c r="S1187" s="4">
        <v>4</v>
      </c>
      <c r="T1187" s="34" t="str">
        <f>IF(COUNTIF(B1187:S1187,"&gt;0")=18,SUM(B1187:S1187),"")</f>
        <v/>
      </c>
      <c r="U1187" s="100">
        <v>40061</v>
      </c>
      <c r="V1187" s="39" t="s">
        <v>1376</v>
      </c>
      <c r="W1187" s="17">
        <v>24</v>
      </c>
      <c r="X1187" s="12" t="s">
        <v>130</v>
      </c>
      <c r="Y1187" s="11" t="s">
        <v>14</v>
      </c>
      <c r="Z1187" s="11">
        <v>350350</v>
      </c>
      <c r="AA1187" s="11">
        <v>22.7</v>
      </c>
      <c r="AB1187" s="11" t="s">
        <v>1395</v>
      </c>
      <c r="AC1187" s="11">
        <v>9</v>
      </c>
      <c r="AD1187" s="11">
        <v>22.8</v>
      </c>
      <c r="AE1187" s="11"/>
      <c r="AF1187" s="18"/>
    </row>
    <row r="1188" spans="1:32" ht="34.5" customHeight="1" thickBot="1">
      <c r="A1188">
        <v>1174</v>
      </c>
      <c r="B1188" s="3">
        <v>6</v>
      </c>
      <c r="C1188" s="3">
        <v>6</v>
      </c>
      <c r="D1188" s="6">
        <v>8</v>
      </c>
      <c r="E1188" s="8" t="s">
        <v>0</v>
      </c>
      <c r="F1188" s="3">
        <v>7</v>
      </c>
      <c r="G1188" s="2">
        <v>4</v>
      </c>
      <c r="H1188" s="2">
        <v>5</v>
      </c>
      <c r="I1188" s="1">
        <v>5</v>
      </c>
      <c r="J1188" s="4">
        <v>4</v>
      </c>
      <c r="K1188" s="1">
        <v>5</v>
      </c>
      <c r="L1188" s="2">
        <v>4</v>
      </c>
      <c r="M1188" s="1">
        <v>6</v>
      </c>
      <c r="N1188" s="3">
        <v>8</v>
      </c>
      <c r="O1188" s="1">
        <v>6</v>
      </c>
      <c r="P1188" s="1">
        <v>5</v>
      </c>
      <c r="Q1188" s="2">
        <v>5</v>
      </c>
      <c r="R1188" s="1">
        <v>5</v>
      </c>
      <c r="S1188" s="1">
        <v>6</v>
      </c>
      <c r="T1188" s="34" t="str">
        <f>IF(COUNTIF(B1188:S1188,"&gt;0")=18,SUM(B1188:S1188),"")</f>
        <v/>
      </c>
      <c r="U1188" s="100">
        <v>40061</v>
      </c>
      <c r="V1188" s="39" t="s">
        <v>1376</v>
      </c>
      <c r="W1188" s="19">
        <v>25</v>
      </c>
      <c r="X1188" s="10" t="s">
        <v>37</v>
      </c>
      <c r="Y1188" s="9" t="s">
        <v>14</v>
      </c>
      <c r="Z1188" s="9">
        <v>350668</v>
      </c>
      <c r="AA1188" s="9">
        <v>31</v>
      </c>
      <c r="AB1188" s="9" t="s">
        <v>138</v>
      </c>
      <c r="AC1188" s="9">
        <v>6</v>
      </c>
      <c r="AD1188" s="9">
        <v>31</v>
      </c>
      <c r="AE1188" s="9"/>
      <c r="AF1188" s="20"/>
    </row>
    <row r="1189" spans="1:32" ht="34.5" customHeight="1" thickBot="1">
      <c r="A1189">
        <v>1175</v>
      </c>
      <c r="B1189" s="3">
        <v>6</v>
      </c>
      <c r="C1189" s="1">
        <v>5</v>
      </c>
      <c r="D1189" s="8" t="s">
        <v>0</v>
      </c>
      <c r="E1189" s="8" t="s">
        <v>0</v>
      </c>
      <c r="F1189" s="3">
        <v>7</v>
      </c>
      <c r="G1189" s="1">
        <v>5</v>
      </c>
      <c r="H1189" s="2">
        <v>5</v>
      </c>
      <c r="I1189" s="1">
        <v>5</v>
      </c>
      <c r="J1189" s="1">
        <v>6</v>
      </c>
      <c r="K1189" s="3">
        <v>6</v>
      </c>
      <c r="L1189" s="3">
        <v>6</v>
      </c>
      <c r="M1189" s="8" t="s">
        <v>0</v>
      </c>
      <c r="N1189" s="1">
        <v>7</v>
      </c>
      <c r="O1189" s="2">
        <v>5</v>
      </c>
      <c r="P1189" s="2">
        <v>4</v>
      </c>
      <c r="Q1189" s="4">
        <v>4</v>
      </c>
      <c r="R1189" s="3">
        <v>6</v>
      </c>
      <c r="S1189" s="1">
        <v>6</v>
      </c>
      <c r="T1189" s="34" t="str">
        <f>IF(COUNTIF(B1189:S1189,"&gt;0")=18,SUM(B1189:S1189),"")</f>
        <v/>
      </c>
      <c r="U1189" s="100">
        <v>40061</v>
      </c>
      <c r="V1189" s="39" t="s">
        <v>1376</v>
      </c>
      <c r="W1189" s="17">
        <v>26</v>
      </c>
      <c r="X1189" s="12" t="s">
        <v>471</v>
      </c>
      <c r="Y1189" s="11" t="s">
        <v>14</v>
      </c>
      <c r="Z1189" s="11">
        <v>350420</v>
      </c>
      <c r="AA1189" s="11">
        <v>21.5</v>
      </c>
      <c r="AB1189" s="11" t="s">
        <v>1396</v>
      </c>
      <c r="AC1189" s="11">
        <v>5</v>
      </c>
      <c r="AD1189" s="11">
        <v>21.6</v>
      </c>
      <c r="AE1189" s="11"/>
      <c r="AF1189" s="18"/>
    </row>
    <row r="1190" spans="1:32" ht="34.5" customHeight="1" thickBot="1">
      <c r="A1190">
        <v>1176</v>
      </c>
      <c r="B1190" s="1">
        <v>5</v>
      </c>
      <c r="C1190" s="1">
        <v>5</v>
      </c>
      <c r="D1190" s="3">
        <v>7</v>
      </c>
      <c r="E1190" s="1">
        <v>7</v>
      </c>
      <c r="F1190" s="3">
        <v>7</v>
      </c>
      <c r="G1190" s="1">
        <v>5</v>
      </c>
      <c r="H1190" s="2">
        <v>5</v>
      </c>
      <c r="I1190" s="1">
        <v>5</v>
      </c>
      <c r="J1190" s="2">
        <v>5</v>
      </c>
      <c r="K1190" s="1">
        <v>5</v>
      </c>
      <c r="L1190" s="8" t="s">
        <v>0</v>
      </c>
      <c r="M1190" s="3">
        <v>7</v>
      </c>
      <c r="N1190" s="3">
        <v>8</v>
      </c>
      <c r="O1190" s="3">
        <v>7</v>
      </c>
      <c r="P1190" s="1">
        <v>5</v>
      </c>
      <c r="Q1190" s="8" t="s">
        <v>0</v>
      </c>
      <c r="R1190" s="4">
        <v>3</v>
      </c>
      <c r="S1190" s="2">
        <v>5</v>
      </c>
      <c r="T1190" s="34" t="str">
        <f>IF(COUNTIF(B1190:S1190,"&gt;0")=18,SUM(B1190:S1190),"")</f>
        <v/>
      </c>
      <c r="U1190" s="100">
        <v>40061</v>
      </c>
      <c r="V1190" s="39" t="s">
        <v>1376</v>
      </c>
      <c r="W1190" s="19">
        <v>27</v>
      </c>
      <c r="X1190" s="10" t="s">
        <v>502</v>
      </c>
      <c r="Y1190" s="9" t="s">
        <v>14</v>
      </c>
      <c r="Z1190" s="9">
        <v>350693</v>
      </c>
      <c r="AA1190" s="9">
        <v>29</v>
      </c>
      <c r="AB1190" s="9" t="s">
        <v>140</v>
      </c>
      <c r="AC1190" s="9">
        <v>5</v>
      </c>
      <c r="AD1190" s="9">
        <v>29.2</v>
      </c>
      <c r="AE1190" s="9"/>
      <c r="AF1190" s="20"/>
    </row>
    <row r="1191" spans="1:32" ht="34.5" customHeight="1" thickBot="1">
      <c r="A1191">
        <v>1177</v>
      </c>
      <c r="B1191" s="2">
        <v>4</v>
      </c>
      <c r="C1191" s="4">
        <v>3</v>
      </c>
      <c r="D1191" s="1">
        <v>6</v>
      </c>
      <c r="E1191" s="6">
        <v>9</v>
      </c>
      <c r="F1191" s="1">
        <v>6</v>
      </c>
      <c r="G1191" s="1">
        <v>5</v>
      </c>
      <c r="H1191" s="1">
        <v>6</v>
      </c>
      <c r="I1191" s="3">
        <v>6</v>
      </c>
      <c r="J1191" s="3">
        <v>7</v>
      </c>
      <c r="K1191" s="1">
        <v>5</v>
      </c>
      <c r="L1191" s="1">
        <v>5</v>
      </c>
      <c r="M1191" s="1">
        <v>6</v>
      </c>
      <c r="N1191" s="2">
        <v>6</v>
      </c>
      <c r="O1191" s="1">
        <v>6</v>
      </c>
      <c r="P1191" s="3">
        <v>6</v>
      </c>
      <c r="Q1191" s="1">
        <v>6</v>
      </c>
      <c r="R1191" s="1">
        <v>5</v>
      </c>
      <c r="S1191" s="2">
        <v>5</v>
      </c>
      <c r="T1191" s="34">
        <f>IF(COUNTIF(B1191:S1191,"&gt;0")=18,SUM(B1191:S1191),"")</f>
        <v>102</v>
      </c>
      <c r="U1191" s="100">
        <v>40061</v>
      </c>
      <c r="V1191" s="39" t="s">
        <v>1376</v>
      </c>
      <c r="W1191" s="26">
        <v>28</v>
      </c>
      <c r="X1191" s="27" t="s">
        <v>48</v>
      </c>
      <c r="Y1191" s="28" t="s">
        <v>14</v>
      </c>
      <c r="Z1191" s="28">
        <v>350013</v>
      </c>
      <c r="AA1191" s="28">
        <v>20.9</v>
      </c>
      <c r="AB1191" s="28" t="s">
        <v>1397</v>
      </c>
      <c r="AC1191" s="28">
        <v>5</v>
      </c>
      <c r="AD1191" s="28">
        <v>21</v>
      </c>
      <c r="AE1191" s="28"/>
      <c r="AF1191" s="31"/>
    </row>
    <row r="1192" spans="1:32" ht="34.5" customHeight="1" thickBot="1">
      <c r="A1192">
        <v>1178</v>
      </c>
      <c r="B1192" s="1">
        <v>5</v>
      </c>
      <c r="C1192" s="3">
        <v>6</v>
      </c>
      <c r="D1192" s="1">
        <v>6</v>
      </c>
      <c r="E1192" s="3">
        <v>8</v>
      </c>
      <c r="F1192" s="6">
        <v>8</v>
      </c>
      <c r="G1192" s="4">
        <v>3</v>
      </c>
      <c r="H1192" s="1">
        <v>6</v>
      </c>
      <c r="I1192" s="1">
        <v>5</v>
      </c>
      <c r="J1192" s="2">
        <v>5</v>
      </c>
      <c r="K1192" s="6">
        <v>7</v>
      </c>
      <c r="L1192" s="3">
        <v>6</v>
      </c>
      <c r="M1192" s="6">
        <v>9</v>
      </c>
      <c r="N1192" s="2">
        <v>6</v>
      </c>
      <c r="O1192" s="2">
        <v>5</v>
      </c>
      <c r="P1192" s="6">
        <v>8</v>
      </c>
      <c r="Q1192" s="1">
        <v>6</v>
      </c>
      <c r="R1192" s="8" t="s">
        <v>0</v>
      </c>
      <c r="S1192" s="4">
        <v>4</v>
      </c>
      <c r="T1192" s="34" t="str">
        <f>IF(COUNTIF(B1192:S1192,"&gt;0")=18,SUM(B1192:S1192),"")</f>
        <v/>
      </c>
      <c r="U1192" s="100">
        <v>40061</v>
      </c>
      <c r="V1192" s="39" t="s">
        <v>1376</v>
      </c>
      <c r="W1192" s="13">
        <v>1</v>
      </c>
      <c r="X1192" s="14" t="s">
        <v>744</v>
      </c>
      <c r="Y1192" s="15" t="s">
        <v>92</v>
      </c>
      <c r="Z1192" s="15">
        <v>611623</v>
      </c>
      <c r="AA1192" s="15">
        <v>43</v>
      </c>
      <c r="AB1192" s="15" t="s">
        <v>1398</v>
      </c>
      <c r="AC1192" s="15">
        <v>7</v>
      </c>
      <c r="AD1192" s="15">
        <v>42</v>
      </c>
      <c r="AE1192" s="15"/>
      <c r="AF1192" s="16"/>
    </row>
    <row r="1193" spans="1:32" ht="34.5" customHeight="1" thickBot="1">
      <c r="A1193">
        <v>1179</v>
      </c>
      <c r="B1193" s="3">
        <v>6</v>
      </c>
      <c r="C1193" s="1">
        <v>5</v>
      </c>
      <c r="D1193" s="6">
        <v>8</v>
      </c>
      <c r="E1193" s="6">
        <v>9</v>
      </c>
      <c r="F1193" s="2">
        <v>5</v>
      </c>
      <c r="G1193" s="3">
        <v>6</v>
      </c>
      <c r="H1193" s="3">
        <v>7</v>
      </c>
      <c r="I1193" s="3">
        <v>6</v>
      </c>
      <c r="J1193" s="1">
        <v>6</v>
      </c>
      <c r="K1193" s="2">
        <v>4</v>
      </c>
      <c r="L1193" s="6">
        <v>7</v>
      </c>
      <c r="M1193" s="8" t="s">
        <v>0</v>
      </c>
      <c r="N1193" s="6">
        <v>9</v>
      </c>
      <c r="O1193" s="1">
        <v>6</v>
      </c>
      <c r="P1193" s="1">
        <v>5</v>
      </c>
      <c r="Q1193" s="4">
        <v>4</v>
      </c>
      <c r="R1193" s="2">
        <v>4</v>
      </c>
      <c r="S1193" s="3">
        <v>7</v>
      </c>
      <c r="T1193" s="34" t="str">
        <f>IF(COUNTIF(B1193:S1193,"&gt;0")=18,SUM(B1193:S1193),"")</f>
        <v/>
      </c>
      <c r="U1193" s="100">
        <v>40061</v>
      </c>
      <c r="V1193" s="39" t="s">
        <v>1376</v>
      </c>
      <c r="W1193" s="17">
        <v>2</v>
      </c>
      <c r="X1193" s="12" t="s">
        <v>1351</v>
      </c>
      <c r="Y1193" s="11" t="s">
        <v>14</v>
      </c>
      <c r="Z1193" s="11">
        <v>350899</v>
      </c>
      <c r="AA1193" s="11">
        <v>43</v>
      </c>
      <c r="AB1193" s="11" t="s">
        <v>1399</v>
      </c>
      <c r="AC1193" s="11">
        <v>5</v>
      </c>
      <c r="AD1193" s="11">
        <v>43</v>
      </c>
      <c r="AE1193" s="11"/>
      <c r="AF1193" s="18"/>
    </row>
    <row r="1194" spans="1:32" ht="34.5" customHeight="1" thickBot="1">
      <c r="A1194">
        <v>1180</v>
      </c>
      <c r="B1194" s="6">
        <v>8</v>
      </c>
      <c r="C1194" s="6">
        <v>7</v>
      </c>
      <c r="D1194" s="6">
        <v>10</v>
      </c>
      <c r="E1194" s="6">
        <v>9</v>
      </c>
      <c r="F1194" s="6">
        <v>9</v>
      </c>
      <c r="G1194" s="6">
        <v>8</v>
      </c>
      <c r="H1194" s="6">
        <v>8</v>
      </c>
      <c r="I1194" s="1">
        <v>5</v>
      </c>
      <c r="J1194" s="1">
        <v>6</v>
      </c>
      <c r="K1194" s="3">
        <v>6</v>
      </c>
      <c r="L1194" s="3">
        <v>6</v>
      </c>
      <c r="M1194" s="8" t="s">
        <v>0</v>
      </c>
      <c r="N1194" s="3">
        <v>8</v>
      </c>
      <c r="O1194" s="3">
        <v>7</v>
      </c>
      <c r="P1194" s="1">
        <v>5</v>
      </c>
      <c r="Q1194" s="2">
        <v>5</v>
      </c>
      <c r="R1194" s="3">
        <v>6</v>
      </c>
      <c r="S1194" s="4">
        <v>4</v>
      </c>
      <c r="T1194" s="34" t="str">
        <f>IF(COUNTIF(B1194:S1194,"&gt;0")=18,SUM(B1194:S1194),"")</f>
        <v/>
      </c>
      <c r="U1194" s="100">
        <v>40061</v>
      </c>
      <c r="V1194" s="39" t="s">
        <v>1376</v>
      </c>
      <c r="W1194" s="19">
        <v>3</v>
      </c>
      <c r="X1194" s="10" t="s">
        <v>748</v>
      </c>
      <c r="Y1194" s="9" t="s">
        <v>14</v>
      </c>
      <c r="Z1194" s="9">
        <v>350663</v>
      </c>
      <c r="AA1194" s="9">
        <v>45</v>
      </c>
      <c r="AB1194" s="9" t="s">
        <v>1400</v>
      </c>
      <c r="AC1194" s="9">
        <v>3</v>
      </c>
      <c r="AD1194" s="9">
        <v>45</v>
      </c>
      <c r="AE1194" s="9"/>
      <c r="AF1194" s="20"/>
    </row>
    <row r="1195" spans="1:32" ht="34.5" customHeight="1" thickBot="1">
      <c r="A1195">
        <v>1181</v>
      </c>
      <c r="B1195" s="6">
        <v>7</v>
      </c>
      <c r="C1195" s="6">
        <v>8</v>
      </c>
      <c r="D1195" s="3">
        <v>7</v>
      </c>
      <c r="E1195" s="1">
        <v>7</v>
      </c>
      <c r="F1195" s="4">
        <v>4</v>
      </c>
      <c r="G1195" s="1">
        <v>5</v>
      </c>
      <c r="H1195" s="1">
        <v>6</v>
      </c>
      <c r="I1195" s="3">
        <v>6</v>
      </c>
      <c r="J1195" s="1">
        <v>6</v>
      </c>
      <c r="K1195" s="1">
        <v>5</v>
      </c>
      <c r="L1195" s="6">
        <v>7</v>
      </c>
      <c r="M1195" s="8" t="s">
        <v>0</v>
      </c>
      <c r="N1195" s="1">
        <v>7</v>
      </c>
      <c r="O1195" s="3">
        <v>7</v>
      </c>
      <c r="P1195" s="1">
        <v>5</v>
      </c>
      <c r="Q1195" s="3">
        <v>7</v>
      </c>
      <c r="R1195" s="1">
        <v>5</v>
      </c>
      <c r="S1195" s="2">
        <v>5</v>
      </c>
      <c r="T1195" s="34" t="str">
        <f>IF(COUNTIF(B1195:S1195,"&gt;0")=18,SUM(B1195:S1195),"")</f>
        <v/>
      </c>
      <c r="U1195" s="100">
        <v>40061</v>
      </c>
      <c r="V1195" s="39" t="s">
        <v>1376</v>
      </c>
      <c r="W1195" s="17">
        <v>4</v>
      </c>
      <c r="X1195" s="12" t="s">
        <v>1401</v>
      </c>
      <c r="Y1195" s="11" t="s">
        <v>211</v>
      </c>
      <c r="Z1195" s="11">
        <v>1040396</v>
      </c>
      <c r="AA1195" s="11">
        <v>54</v>
      </c>
      <c r="AB1195" s="11" t="s">
        <v>1402</v>
      </c>
      <c r="AC1195" s="11">
        <v>3</v>
      </c>
      <c r="AD1195" s="11">
        <v>44</v>
      </c>
      <c r="AE1195" s="11"/>
      <c r="AF1195" s="18"/>
    </row>
    <row r="1196" spans="1:32" ht="34.5" customHeight="1" thickBot="1">
      <c r="A1196">
        <v>1182</v>
      </c>
      <c r="B1196" s="3">
        <v>6</v>
      </c>
      <c r="C1196" s="1">
        <v>5</v>
      </c>
      <c r="D1196" s="8" t="s">
        <v>0</v>
      </c>
      <c r="E1196" s="8" t="s">
        <v>0</v>
      </c>
      <c r="F1196" s="3">
        <v>7</v>
      </c>
      <c r="G1196" s="8" t="s">
        <v>0</v>
      </c>
      <c r="H1196" s="1">
        <v>6</v>
      </c>
      <c r="I1196" s="1">
        <v>5</v>
      </c>
      <c r="J1196" s="6">
        <v>8</v>
      </c>
      <c r="K1196" s="8" t="s">
        <v>0</v>
      </c>
      <c r="L1196" s="2">
        <v>4</v>
      </c>
      <c r="M1196" s="6">
        <v>9</v>
      </c>
      <c r="N1196" s="3">
        <v>8</v>
      </c>
      <c r="O1196" s="6">
        <v>8</v>
      </c>
      <c r="P1196" s="3">
        <v>6</v>
      </c>
      <c r="Q1196" s="1">
        <v>6</v>
      </c>
      <c r="R1196" s="8" t="s">
        <v>0</v>
      </c>
      <c r="S1196" s="2">
        <v>5</v>
      </c>
      <c r="T1196" s="34" t="str">
        <f>IF(COUNTIF(B1196:S1196,"&gt;0")=18,SUM(B1196:S1196),"")</f>
        <v/>
      </c>
      <c r="U1196" s="100">
        <v>40061</v>
      </c>
      <c r="V1196" s="39" t="s">
        <v>1376</v>
      </c>
      <c r="W1196" s="62">
        <v>5</v>
      </c>
      <c r="X1196" s="21" t="s">
        <v>96</v>
      </c>
      <c r="Y1196" s="22" t="s">
        <v>14</v>
      </c>
      <c r="Z1196" s="22">
        <v>350670</v>
      </c>
      <c r="AA1196" s="22">
        <v>49</v>
      </c>
      <c r="AB1196" s="22" t="s">
        <v>1403</v>
      </c>
      <c r="AC1196" s="22">
        <v>2</v>
      </c>
      <c r="AD1196" s="22">
        <v>49</v>
      </c>
      <c r="AE1196" s="22"/>
      <c r="AF1196" s="23"/>
    </row>
    <row r="1197" spans="1:32" ht="34.5" customHeight="1" thickBot="1">
      <c r="A1197">
        <v>1183</v>
      </c>
      <c r="B1197" s="1">
        <v>5</v>
      </c>
      <c r="C1197" s="3">
        <v>6</v>
      </c>
      <c r="D1197" s="6">
        <v>8</v>
      </c>
      <c r="E1197" s="4">
        <v>5</v>
      </c>
      <c r="F1197" s="6">
        <v>8</v>
      </c>
      <c r="G1197" s="1">
        <v>5</v>
      </c>
      <c r="H1197" s="2">
        <v>5</v>
      </c>
      <c r="I1197" s="1">
        <v>5</v>
      </c>
      <c r="J1197" s="2">
        <v>5</v>
      </c>
      <c r="T1197" s="34" t="str">
        <f>IF(COUNTIF(B1197:S1197,"&gt;0")=18,SUM(B1197:S1197),"")</f>
        <v/>
      </c>
      <c r="U1197" s="100">
        <v>40065</v>
      </c>
      <c r="V1197" s="39" t="s">
        <v>508</v>
      </c>
      <c r="W1197" s="13">
        <v>1</v>
      </c>
      <c r="X1197" s="14" t="s">
        <v>1404</v>
      </c>
      <c r="Y1197" s="15" t="s">
        <v>1129</v>
      </c>
      <c r="Z1197" s="15">
        <v>820193</v>
      </c>
      <c r="AA1197" s="15">
        <v>50</v>
      </c>
      <c r="AB1197" s="15" t="s">
        <v>1405</v>
      </c>
      <c r="AC1197" s="15">
        <v>26</v>
      </c>
      <c r="AD1197" s="15">
        <v>42</v>
      </c>
      <c r="AE1197" s="15"/>
      <c r="AF1197" s="16"/>
    </row>
    <row r="1198" spans="1:32" ht="34.5" customHeight="1" thickBot="1">
      <c r="A1198">
        <v>1184</v>
      </c>
      <c r="B1198" s="3">
        <v>6</v>
      </c>
      <c r="C1198" s="3">
        <v>6</v>
      </c>
      <c r="D1198" s="6">
        <v>8</v>
      </c>
      <c r="E1198" s="6">
        <v>9</v>
      </c>
      <c r="F1198" s="1">
        <v>6</v>
      </c>
      <c r="G1198" s="2">
        <v>4</v>
      </c>
      <c r="H1198" s="1">
        <v>6</v>
      </c>
      <c r="I1198" s="1">
        <v>5</v>
      </c>
      <c r="J1198" s="4">
        <v>4</v>
      </c>
      <c r="T1198" s="34" t="str">
        <f>IF(COUNTIF(B1198:S1198,"&gt;0")=18,SUM(B1198:S1198),"")</f>
        <v/>
      </c>
      <c r="U1198" s="100">
        <v>40065</v>
      </c>
      <c r="V1198" s="39" t="s">
        <v>508</v>
      </c>
      <c r="W1198" s="17">
        <v>2</v>
      </c>
      <c r="X1198" s="12" t="s">
        <v>173</v>
      </c>
      <c r="Y1198" s="11" t="s">
        <v>14</v>
      </c>
      <c r="Z1198" s="11">
        <v>350191</v>
      </c>
      <c r="AA1198" s="11">
        <v>53</v>
      </c>
      <c r="AB1198" s="11" t="s">
        <v>1406</v>
      </c>
      <c r="AC1198" s="11">
        <v>25</v>
      </c>
      <c r="AD1198" s="11">
        <v>46</v>
      </c>
      <c r="AE1198" s="11"/>
      <c r="AF1198" s="18"/>
    </row>
    <row r="1199" spans="1:32" ht="34.5" customHeight="1" thickBot="1">
      <c r="A1199">
        <v>1185</v>
      </c>
      <c r="B1199" s="1">
        <v>5</v>
      </c>
      <c r="C1199" s="3">
        <v>6</v>
      </c>
      <c r="D1199" s="2">
        <v>5</v>
      </c>
      <c r="E1199" s="4">
        <v>5</v>
      </c>
      <c r="F1199" s="1">
        <v>6</v>
      </c>
      <c r="G1199" s="1">
        <v>5</v>
      </c>
      <c r="H1199" s="4">
        <v>4</v>
      </c>
      <c r="I1199" s="2">
        <v>4</v>
      </c>
      <c r="J1199" s="4">
        <v>4</v>
      </c>
      <c r="T1199" s="34" t="str">
        <f>IF(COUNTIF(B1199:S1199,"&gt;0")=18,SUM(B1199:S1199),"")</f>
        <v/>
      </c>
      <c r="U1199" s="100">
        <v>40065</v>
      </c>
      <c r="V1199" s="39" t="s">
        <v>508</v>
      </c>
      <c r="W1199" s="19">
        <v>3</v>
      </c>
      <c r="X1199" s="10" t="s">
        <v>1173</v>
      </c>
      <c r="Y1199" s="9" t="s">
        <v>128</v>
      </c>
      <c r="Z1199" s="9">
        <v>540709</v>
      </c>
      <c r="AA1199" s="9">
        <v>32.5</v>
      </c>
      <c r="AB1199" s="9" t="s">
        <v>1407</v>
      </c>
      <c r="AC1199" s="9">
        <v>25</v>
      </c>
      <c r="AD1199" s="9">
        <v>29</v>
      </c>
      <c r="AE1199" s="9"/>
      <c r="AF1199" s="20"/>
    </row>
    <row r="1200" spans="1:32" ht="34.5" customHeight="1" thickBot="1">
      <c r="A1200">
        <v>1186</v>
      </c>
      <c r="B1200" s="2">
        <v>4</v>
      </c>
      <c r="C1200" s="1">
        <v>5</v>
      </c>
      <c r="D1200" s="6">
        <v>9</v>
      </c>
      <c r="E1200" s="1">
        <v>7</v>
      </c>
      <c r="F1200" s="6">
        <v>9</v>
      </c>
      <c r="G1200" s="1">
        <v>5</v>
      </c>
      <c r="H1200" s="3">
        <v>7</v>
      </c>
      <c r="I1200" s="1">
        <v>5</v>
      </c>
      <c r="J1200" s="4">
        <v>4</v>
      </c>
      <c r="T1200" s="34" t="str">
        <f>IF(COUNTIF(B1200:S1200,"&gt;0")=18,SUM(B1200:S1200),"")</f>
        <v/>
      </c>
      <c r="U1200" s="100">
        <v>40065</v>
      </c>
      <c r="V1200" s="39" t="s">
        <v>508</v>
      </c>
      <c r="W1200" s="17">
        <v>4</v>
      </c>
      <c r="X1200" s="12" t="s">
        <v>1274</v>
      </c>
      <c r="Y1200" s="11" t="s">
        <v>14</v>
      </c>
      <c r="Z1200" s="11">
        <v>350894</v>
      </c>
      <c r="AA1200" s="11">
        <v>54</v>
      </c>
      <c r="AB1200" s="11" t="s">
        <v>1268</v>
      </c>
      <c r="AC1200" s="11">
        <v>25</v>
      </c>
      <c r="AD1200" s="11">
        <v>47</v>
      </c>
      <c r="AE1200" s="11"/>
      <c r="AF1200" s="18"/>
    </row>
    <row r="1201" spans="1:32" ht="34.5" customHeight="1" thickBot="1">
      <c r="A1201">
        <v>1187</v>
      </c>
      <c r="B1201" s="2">
        <v>4</v>
      </c>
      <c r="C1201" s="1">
        <v>5</v>
      </c>
      <c r="D1201" s="3">
        <v>7</v>
      </c>
      <c r="E1201" s="4">
        <v>5</v>
      </c>
      <c r="F1201" s="2">
        <v>5</v>
      </c>
      <c r="G1201" s="2">
        <v>4</v>
      </c>
      <c r="H1201" s="4">
        <v>4</v>
      </c>
      <c r="I1201" s="2">
        <v>4</v>
      </c>
      <c r="J1201" s="7">
        <v>3</v>
      </c>
      <c r="T1201" s="34" t="str">
        <f>IF(COUNTIF(B1201:S1201,"&gt;0")=18,SUM(B1201:S1201),"")</f>
        <v/>
      </c>
      <c r="U1201" s="100">
        <v>40065</v>
      </c>
      <c r="V1201" s="39" t="s">
        <v>508</v>
      </c>
      <c r="W1201" s="19">
        <v>5</v>
      </c>
      <c r="X1201" s="10" t="s">
        <v>62</v>
      </c>
      <c r="Y1201" s="9" t="s">
        <v>14</v>
      </c>
      <c r="Z1201" s="9">
        <v>350639</v>
      </c>
      <c r="AA1201" s="9">
        <v>25.5</v>
      </c>
      <c r="AB1201" s="9" t="s">
        <v>1408</v>
      </c>
      <c r="AC1201" s="9">
        <v>23</v>
      </c>
      <c r="AD1201" s="9">
        <v>23.5</v>
      </c>
      <c r="AE1201" s="9"/>
      <c r="AF1201" s="20"/>
    </row>
    <row r="1202" spans="1:32" ht="34.5" customHeight="1" thickBot="1">
      <c r="A1202">
        <v>1188</v>
      </c>
      <c r="B1202" s="2">
        <v>4</v>
      </c>
      <c r="C1202" s="3">
        <v>6</v>
      </c>
      <c r="D1202" s="6">
        <v>10</v>
      </c>
      <c r="E1202" s="1">
        <v>7</v>
      </c>
      <c r="F1202" s="1">
        <v>6</v>
      </c>
      <c r="G1202" s="3">
        <v>6</v>
      </c>
      <c r="H1202" s="6">
        <v>8</v>
      </c>
      <c r="I1202" s="1">
        <v>5</v>
      </c>
      <c r="J1202" s="2">
        <v>5</v>
      </c>
      <c r="T1202" s="34" t="str">
        <f>IF(COUNTIF(B1202:S1202,"&gt;0")=18,SUM(B1202:S1202),"")</f>
        <v/>
      </c>
      <c r="U1202" s="100">
        <v>40065</v>
      </c>
      <c r="V1202" s="39" t="s">
        <v>508</v>
      </c>
      <c r="W1202" s="17">
        <v>6</v>
      </c>
      <c r="X1202" s="12" t="s">
        <v>1357</v>
      </c>
      <c r="Y1202" s="11" t="s">
        <v>14</v>
      </c>
      <c r="Z1202" s="11">
        <v>350812</v>
      </c>
      <c r="AA1202" s="11">
        <v>52</v>
      </c>
      <c r="AB1202" s="11" t="s">
        <v>325</v>
      </c>
      <c r="AC1202" s="11">
        <v>22</v>
      </c>
      <c r="AD1202" s="11">
        <v>48</v>
      </c>
      <c r="AE1202" s="11"/>
      <c r="AF1202" s="18"/>
    </row>
    <row r="1203" spans="1:32" ht="34.5" customHeight="1" thickBot="1">
      <c r="A1203">
        <v>1189</v>
      </c>
      <c r="B1203" s="2">
        <v>4</v>
      </c>
      <c r="C1203" s="1">
        <v>5</v>
      </c>
      <c r="D1203" s="2">
        <v>5</v>
      </c>
      <c r="E1203" s="1">
        <v>7</v>
      </c>
      <c r="F1203" s="2">
        <v>5</v>
      </c>
      <c r="G1203" s="3">
        <v>6</v>
      </c>
      <c r="H1203" s="2">
        <v>5</v>
      </c>
      <c r="I1203" s="1">
        <v>5</v>
      </c>
      <c r="J1203" s="2">
        <v>5</v>
      </c>
      <c r="T1203" s="34" t="str">
        <f>IF(COUNTIF(B1203:S1203,"&gt;0")=18,SUM(B1203:S1203),"")</f>
        <v/>
      </c>
      <c r="U1203" s="100">
        <v>40065</v>
      </c>
      <c r="V1203" s="39" t="s">
        <v>508</v>
      </c>
      <c r="W1203" s="19">
        <v>7</v>
      </c>
      <c r="X1203" s="10" t="s">
        <v>148</v>
      </c>
      <c r="Y1203" s="9" t="s">
        <v>14</v>
      </c>
      <c r="Z1203" s="9">
        <v>350611</v>
      </c>
      <c r="AA1203" s="9">
        <v>33.6</v>
      </c>
      <c r="AB1203" s="9" t="s">
        <v>757</v>
      </c>
      <c r="AC1203" s="9">
        <v>22</v>
      </c>
      <c r="AD1203" s="9">
        <v>31.6</v>
      </c>
      <c r="AE1203" s="9"/>
      <c r="AF1203" s="20"/>
    </row>
    <row r="1204" spans="1:32" ht="34.5" customHeight="1" thickBot="1">
      <c r="A1204">
        <v>1190</v>
      </c>
      <c r="B1204" s="1">
        <v>5</v>
      </c>
      <c r="C1204" s="1">
        <v>5</v>
      </c>
      <c r="D1204" s="3">
        <v>7</v>
      </c>
      <c r="E1204" s="1">
        <v>7</v>
      </c>
      <c r="F1204" s="4">
        <v>4</v>
      </c>
      <c r="G1204" s="2">
        <v>4</v>
      </c>
      <c r="H1204" s="2">
        <v>5</v>
      </c>
      <c r="I1204" s="2">
        <v>4</v>
      </c>
      <c r="J1204" s="4">
        <v>4</v>
      </c>
      <c r="T1204" s="34" t="str">
        <f>IF(COUNTIF(B1204:S1204,"&gt;0")=18,SUM(B1204:S1204),"")</f>
        <v/>
      </c>
      <c r="U1204" s="100">
        <v>40065</v>
      </c>
      <c r="V1204" s="39" t="s">
        <v>508</v>
      </c>
      <c r="W1204" s="17">
        <v>8</v>
      </c>
      <c r="X1204" s="12" t="s">
        <v>30</v>
      </c>
      <c r="Y1204" s="11" t="s">
        <v>14</v>
      </c>
      <c r="Z1204" s="11">
        <v>350608</v>
      </c>
      <c r="AA1204" s="11">
        <v>27.9</v>
      </c>
      <c r="AB1204" s="11" t="s">
        <v>1409</v>
      </c>
      <c r="AC1204" s="11">
        <v>21</v>
      </c>
      <c r="AD1204" s="11">
        <v>26.4</v>
      </c>
      <c r="AE1204" s="11"/>
      <c r="AF1204" s="18"/>
    </row>
    <row r="1205" spans="1:32" ht="34.5" customHeight="1" thickBot="1">
      <c r="A1205">
        <v>1191</v>
      </c>
      <c r="B1205" s="2">
        <v>4</v>
      </c>
      <c r="C1205" s="2">
        <v>4</v>
      </c>
      <c r="D1205" s="1">
        <v>6</v>
      </c>
      <c r="E1205" s="4">
        <v>5</v>
      </c>
      <c r="F1205" s="2">
        <v>5</v>
      </c>
      <c r="G1205" s="2">
        <v>4</v>
      </c>
      <c r="H1205" s="4">
        <v>4</v>
      </c>
      <c r="I1205" s="4">
        <v>3</v>
      </c>
      <c r="J1205" s="4">
        <v>4</v>
      </c>
      <c r="T1205" s="34" t="str">
        <f>IF(COUNTIF(B1205:S1205,"&gt;0")=18,SUM(B1205:S1205),"")</f>
        <v/>
      </c>
      <c r="U1205" s="100">
        <v>40065</v>
      </c>
      <c r="V1205" s="39" t="s">
        <v>508</v>
      </c>
      <c r="W1205" s="19">
        <v>9</v>
      </c>
      <c r="X1205" s="10" t="s">
        <v>20</v>
      </c>
      <c r="Y1205" s="9" t="s">
        <v>14</v>
      </c>
      <c r="Z1205" s="9">
        <v>350771</v>
      </c>
      <c r="AA1205" s="9">
        <v>15</v>
      </c>
      <c r="AB1205" s="9" t="s">
        <v>1410</v>
      </c>
      <c r="AC1205" s="9">
        <v>20</v>
      </c>
      <c r="AD1205" s="9">
        <v>14.4</v>
      </c>
      <c r="AE1205" s="9"/>
      <c r="AF1205" s="20"/>
    </row>
    <row r="1206" spans="1:32" ht="34.5" customHeight="1" thickBot="1">
      <c r="A1206">
        <v>1192</v>
      </c>
      <c r="B1206" s="4">
        <v>3</v>
      </c>
      <c r="C1206" s="3">
        <v>6</v>
      </c>
      <c r="D1206" s="6">
        <v>12</v>
      </c>
      <c r="E1206" s="4">
        <v>5</v>
      </c>
      <c r="F1206" s="3">
        <v>7</v>
      </c>
      <c r="G1206" s="1">
        <v>5</v>
      </c>
      <c r="H1206" s="6">
        <v>8</v>
      </c>
      <c r="I1206" s="1">
        <v>5</v>
      </c>
      <c r="J1206" s="2">
        <v>5</v>
      </c>
      <c r="T1206" s="34" t="str">
        <f>IF(COUNTIF(B1206:S1206,"&gt;0")=18,SUM(B1206:S1206),"")</f>
        <v/>
      </c>
      <c r="U1206" s="100">
        <v>40065</v>
      </c>
      <c r="V1206" s="39" t="s">
        <v>508</v>
      </c>
      <c r="W1206" s="17">
        <v>10</v>
      </c>
      <c r="X1206" s="12" t="s">
        <v>951</v>
      </c>
      <c r="Y1206" s="11" t="s">
        <v>14</v>
      </c>
      <c r="Z1206" s="11">
        <v>350321</v>
      </c>
      <c r="AA1206" s="11">
        <v>40</v>
      </c>
      <c r="AB1206" s="11" t="s">
        <v>331</v>
      </c>
      <c r="AC1206" s="11">
        <v>20</v>
      </c>
      <c r="AD1206" s="11">
        <v>38</v>
      </c>
      <c r="AE1206" s="11"/>
      <c r="AF1206" s="18"/>
    </row>
    <row r="1207" spans="1:32" ht="34.5" customHeight="1" thickBot="1">
      <c r="A1207">
        <v>1193</v>
      </c>
      <c r="B1207" s="2">
        <v>4</v>
      </c>
      <c r="C1207" s="3">
        <v>6</v>
      </c>
      <c r="D1207" s="1">
        <v>6</v>
      </c>
      <c r="E1207" s="3">
        <v>8</v>
      </c>
      <c r="F1207" s="1">
        <v>6</v>
      </c>
      <c r="G1207" s="2">
        <v>4</v>
      </c>
      <c r="H1207" s="2">
        <v>5</v>
      </c>
      <c r="I1207" s="2">
        <v>4</v>
      </c>
      <c r="J1207" s="2">
        <v>5</v>
      </c>
      <c r="T1207" s="34" t="str">
        <f>IF(COUNTIF(B1207:S1207,"&gt;0")=18,SUM(B1207:S1207),"")</f>
        <v/>
      </c>
      <c r="U1207" s="100">
        <v>40065</v>
      </c>
      <c r="V1207" s="39" t="s">
        <v>508</v>
      </c>
      <c r="W1207" s="19">
        <v>11</v>
      </c>
      <c r="X1207" s="10" t="s">
        <v>1411</v>
      </c>
      <c r="Y1207" s="9" t="s">
        <v>6</v>
      </c>
      <c r="Z1207" s="9">
        <v>1130915</v>
      </c>
      <c r="AA1207" s="9">
        <v>30.9</v>
      </c>
      <c r="AB1207" s="9" t="s">
        <v>1412</v>
      </c>
      <c r="AC1207" s="9">
        <v>20</v>
      </c>
      <c r="AD1207" s="9">
        <v>29.9</v>
      </c>
      <c r="AE1207" s="9"/>
      <c r="AF1207" s="20"/>
    </row>
    <row r="1208" spans="1:32" ht="34.5" customHeight="1" thickBot="1">
      <c r="A1208">
        <v>1194</v>
      </c>
      <c r="B1208" s="4">
        <v>3</v>
      </c>
      <c r="C1208" s="6">
        <v>8</v>
      </c>
      <c r="D1208" s="6">
        <v>8</v>
      </c>
      <c r="E1208" s="1">
        <v>7</v>
      </c>
      <c r="F1208" s="3">
        <v>7</v>
      </c>
      <c r="G1208" s="2">
        <v>4</v>
      </c>
      <c r="H1208" s="1">
        <v>6</v>
      </c>
      <c r="I1208" s="2">
        <v>4</v>
      </c>
      <c r="J1208" s="6">
        <v>8</v>
      </c>
      <c r="T1208" s="34" t="str">
        <f>IF(COUNTIF(B1208:S1208,"&gt;0")=18,SUM(B1208:S1208),"")</f>
        <v/>
      </c>
      <c r="U1208" s="100">
        <v>40065</v>
      </c>
      <c r="V1208" s="39" t="s">
        <v>508</v>
      </c>
      <c r="W1208" s="17">
        <v>12</v>
      </c>
      <c r="X1208" s="12" t="s">
        <v>262</v>
      </c>
      <c r="Y1208" s="11" t="s">
        <v>14</v>
      </c>
      <c r="Z1208" s="11">
        <v>350803</v>
      </c>
      <c r="AA1208" s="11">
        <v>39</v>
      </c>
      <c r="AB1208" s="11" t="s">
        <v>1413</v>
      </c>
      <c r="AC1208" s="11">
        <v>18</v>
      </c>
      <c r="AD1208" s="11">
        <v>39</v>
      </c>
      <c r="AE1208" s="11"/>
      <c r="AF1208" s="18"/>
    </row>
    <row r="1209" spans="1:32" ht="34.5" customHeight="1" thickBot="1">
      <c r="A1209">
        <v>1195</v>
      </c>
      <c r="B1209" s="2">
        <v>4</v>
      </c>
      <c r="C1209" s="2">
        <v>4</v>
      </c>
      <c r="D1209" s="1">
        <v>6</v>
      </c>
      <c r="E1209" s="6">
        <v>10</v>
      </c>
      <c r="F1209" s="4">
        <v>4</v>
      </c>
      <c r="G1209" s="2">
        <v>4</v>
      </c>
      <c r="H1209" s="2">
        <v>5</v>
      </c>
      <c r="I1209" s="2">
        <v>4</v>
      </c>
      <c r="J1209" s="4">
        <v>4</v>
      </c>
      <c r="T1209" s="34" t="str">
        <f>IF(COUNTIF(B1209:S1209,"&gt;0")=18,SUM(B1209:S1209),"")</f>
        <v/>
      </c>
      <c r="U1209" s="100">
        <v>40065</v>
      </c>
      <c r="V1209" s="39" t="s">
        <v>508</v>
      </c>
      <c r="W1209" s="19">
        <v>13</v>
      </c>
      <c r="X1209" s="10" t="s">
        <v>509</v>
      </c>
      <c r="Y1209" s="9" t="s">
        <v>14</v>
      </c>
      <c r="Z1209" s="9">
        <v>350252</v>
      </c>
      <c r="AA1209" s="9">
        <v>20.5</v>
      </c>
      <c r="AB1209" s="9" t="s">
        <v>1175</v>
      </c>
      <c r="AC1209" s="9">
        <v>18</v>
      </c>
      <c r="AD1209" s="9">
        <v>20.5</v>
      </c>
      <c r="AE1209" s="9"/>
      <c r="AF1209" s="20"/>
    </row>
    <row r="1210" spans="1:32" ht="34.5" customHeight="1" thickBot="1">
      <c r="A1210">
        <v>1196</v>
      </c>
      <c r="B1210" s="2">
        <v>4</v>
      </c>
      <c r="C1210" s="4">
        <v>3</v>
      </c>
      <c r="D1210" s="2">
        <v>5</v>
      </c>
      <c r="E1210" s="3">
        <v>8</v>
      </c>
      <c r="F1210" s="3">
        <v>7</v>
      </c>
      <c r="G1210" s="2">
        <v>4</v>
      </c>
      <c r="H1210" s="2">
        <v>5</v>
      </c>
      <c r="I1210" s="2">
        <v>4</v>
      </c>
      <c r="J1210" s="2">
        <v>5</v>
      </c>
      <c r="T1210" s="34" t="str">
        <f>IF(COUNTIF(B1210:S1210,"&gt;0")=18,SUM(B1210:S1210),"")</f>
        <v/>
      </c>
      <c r="U1210" s="100">
        <v>40065</v>
      </c>
      <c r="V1210" s="39" t="s">
        <v>508</v>
      </c>
      <c r="W1210" s="17">
        <v>14</v>
      </c>
      <c r="X1210" s="12" t="s">
        <v>481</v>
      </c>
      <c r="Y1210" s="11" t="s">
        <v>14</v>
      </c>
      <c r="Z1210" s="11">
        <v>350216</v>
      </c>
      <c r="AA1210" s="11">
        <v>22.3</v>
      </c>
      <c r="AB1210" s="11" t="s">
        <v>1175</v>
      </c>
      <c r="AC1210" s="11">
        <v>18</v>
      </c>
      <c r="AD1210" s="11">
        <v>22.3</v>
      </c>
      <c r="AE1210" s="11"/>
      <c r="AF1210" s="18"/>
    </row>
    <row r="1211" spans="1:32" ht="34.5" customHeight="1" thickBot="1">
      <c r="A1211">
        <v>1197</v>
      </c>
      <c r="B1211" s="3">
        <v>6</v>
      </c>
      <c r="C1211" s="6">
        <v>10</v>
      </c>
      <c r="D1211" s="6">
        <v>10</v>
      </c>
      <c r="E1211" s="1">
        <v>7</v>
      </c>
      <c r="F1211" s="1">
        <v>6</v>
      </c>
      <c r="G1211" s="1">
        <v>5</v>
      </c>
      <c r="H1211" s="1">
        <v>6</v>
      </c>
      <c r="I1211" s="1">
        <v>5</v>
      </c>
      <c r="J1211" s="6">
        <v>8</v>
      </c>
      <c r="T1211" s="34" t="str">
        <f>IF(COUNTIF(B1211:S1211,"&gt;0")=18,SUM(B1211:S1211),"")</f>
        <v/>
      </c>
      <c r="U1211" s="100">
        <v>40065</v>
      </c>
      <c r="V1211" s="39" t="s">
        <v>508</v>
      </c>
      <c r="W1211" s="19">
        <v>15</v>
      </c>
      <c r="X1211" s="10" t="s">
        <v>1267</v>
      </c>
      <c r="Y1211" s="9" t="s">
        <v>14</v>
      </c>
      <c r="Z1211" s="9">
        <v>350893</v>
      </c>
      <c r="AA1211" s="9">
        <v>47</v>
      </c>
      <c r="AB1211" s="9" t="s">
        <v>263</v>
      </c>
      <c r="AC1211" s="9">
        <v>17</v>
      </c>
      <c r="AD1211" s="9">
        <v>47</v>
      </c>
      <c r="AE1211" s="9"/>
      <c r="AF1211" s="20"/>
    </row>
    <row r="1212" spans="1:32" ht="34.5" customHeight="1" thickBot="1">
      <c r="A1212">
        <v>1198</v>
      </c>
      <c r="B1212" s="2">
        <v>4</v>
      </c>
      <c r="C1212" s="3">
        <v>6</v>
      </c>
      <c r="D1212" s="1">
        <v>6</v>
      </c>
      <c r="E1212" s="2">
        <v>6</v>
      </c>
      <c r="F1212" s="4">
        <v>4</v>
      </c>
      <c r="G1212" s="3">
        <v>6</v>
      </c>
      <c r="H1212" s="2">
        <v>5</v>
      </c>
      <c r="I1212" s="2">
        <v>4</v>
      </c>
      <c r="J1212" s="4">
        <v>4</v>
      </c>
      <c r="T1212" s="34" t="str">
        <f>IF(COUNTIF(B1212:S1212,"&gt;0")=18,SUM(B1212:S1212),"")</f>
        <v/>
      </c>
      <c r="U1212" s="100">
        <v>40065</v>
      </c>
      <c r="V1212" s="39" t="s">
        <v>508</v>
      </c>
      <c r="W1212" s="17">
        <v>16</v>
      </c>
      <c r="X1212" s="12" t="s">
        <v>488</v>
      </c>
      <c r="Y1212" s="11" t="s">
        <v>14</v>
      </c>
      <c r="Z1212" s="11">
        <v>350253</v>
      </c>
      <c r="AA1212" s="11">
        <v>20.3</v>
      </c>
      <c r="AB1212" s="11" t="s">
        <v>1114</v>
      </c>
      <c r="AC1212" s="11">
        <v>17</v>
      </c>
      <c r="AD1212" s="11">
        <v>20.3</v>
      </c>
      <c r="AE1212" s="11"/>
      <c r="AF1212" s="18"/>
    </row>
    <row r="1213" spans="1:32" ht="34.5" customHeight="1" thickBot="1">
      <c r="A1213">
        <v>1199</v>
      </c>
      <c r="B1213" s="1">
        <v>5</v>
      </c>
      <c r="C1213" s="4">
        <v>3</v>
      </c>
      <c r="D1213" s="1">
        <v>6</v>
      </c>
      <c r="E1213" s="8" t="s">
        <v>0</v>
      </c>
      <c r="F1213" s="2">
        <v>5</v>
      </c>
      <c r="G1213" s="2">
        <v>4</v>
      </c>
      <c r="H1213" s="2">
        <v>5</v>
      </c>
      <c r="I1213" s="1">
        <v>5</v>
      </c>
      <c r="J1213" s="2">
        <v>5</v>
      </c>
      <c r="T1213" s="34" t="str">
        <f>IF(COUNTIF(B1213:S1213,"&gt;0")=18,SUM(B1213:S1213),"")</f>
        <v/>
      </c>
      <c r="U1213" s="100">
        <v>40065</v>
      </c>
      <c r="V1213" s="39" t="s">
        <v>508</v>
      </c>
      <c r="W1213" s="19">
        <v>17</v>
      </c>
      <c r="X1213" s="10" t="s">
        <v>270</v>
      </c>
      <c r="Y1213" s="9" t="s">
        <v>271</v>
      </c>
      <c r="Z1213" s="9">
        <v>20414</v>
      </c>
      <c r="AA1213" s="9">
        <v>18.100000000000001</v>
      </c>
      <c r="AB1213" s="9" t="s">
        <v>107</v>
      </c>
      <c r="AC1213" s="9">
        <v>14</v>
      </c>
      <c r="AD1213" s="9">
        <v>18.2</v>
      </c>
      <c r="AE1213" s="9"/>
      <c r="AF1213" s="20"/>
    </row>
    <row r="1214" spans="1:32" ht="34.5" customHeight="1" thickBot="1">
      <c r="A1214">
        <v>1200</v>
      </c>
      <c r="B1214" s="1">
        <v>5</v>
      </c>
      <c r="C1214" s="1">
        <v>5</v>
      </c>
      <c r="D1214" s="6">
        <v>10</v>
      </c>
      <c r="E1214" s="3">
        <v>8</v>
      </c>
      <c r="F1214" s="3">
        <v>7</v>
      </c>
      <c r="G1214" s="8" t="s">
        <v>0</v>
      </c>
      <c r="H1214" s="8" t="s">
        <v>0</v>
      </c>
      <c r="I1214" s="1">
        <v>5</v>
      </c>
      <c r="J1214" s="2">
        <v>5</v>
      </c>
      <c r="T1214" s="34" t="str">
        <f>IF(COUNTIF(B1214:S1214,"&gt;0")=18,SUM(B1214:S1214),"")</f>
        <v/>
      </c>
      <c r="U1214" s="100">
        <v>40065</v>
      </c>
      <c r="V1214" s="39" t="s">
        <v>508</v>
      </c>
      <c r="W1214" s="17">
        <v>18</v>
      </c>
      <c r="X1214" s="12" t="s">
        <v>1414</v>
      </c>
      <c r="Y1214" s="11" t="s">
        <v>14</v>
      </c>
      <c r="Z1214" s="11">
        <v>350762</v>
      </c>
      <c r="AA1214" s="11">
        <v>39</v>
      </c>
      <c r="AB1214" s="11" t="s">
        <v>227</v>
      </c>
      <c r="AC1214" s="11">
        <v>13</v>
      </c>
      <c r="AD1214" s="11">
        <v>39</v>
      </c>
      <c r="AE1214" s="11"/>
      <c r="AF1214" s="18"/>
    </row>
    <row r="1215" spans="1:32" ht="34.5" customHeight="1" thickBot="1">
      <c r="A1215">
        <v>1201</v>
      </c>
      <c r="B1215" s="2">
        <v>4</v>
      </c>
      <c r="C1215" s="1">
        <v>5</v>
      </c>
      <c r="D1215" s="3">
        <v>7</v>
      </c>
      <c r="E1215" s="8" t="s">
        <v>0</v>
      </c>
      <c r="F1215" s="1">
        <v>6</v>
      </c>
      <c r="G1215" s="1">
        <v>5</v>
      </c>
      <c r="H1215" s="1">
        <v>6</v>
      </c>
      <c r="I1215" s="1">
        <v>5</v>
      </c>
      <c r="J1215" s="1">
        <v>6</v>
      </c>
      <c r="T1215" s="34" t="str">
        <f>IF(COUNTIF(B1215:S1215,"&gt;0")=18,SUM(B1215:S1215),"")</f>
        <v/>
      </c>
      <c r="U1215" s="100">
        <v>40065</v>
      </c>
      <c r="V1215" s="39" t="s">
        <v>508</v>
      </c>
      <c r="W1215" s="19">
        <v>19</v>
      </c>
      <c r="X1215" s="10" t="s">
        <v>37</v>
      </c>
      <c r="Y1215" s="9" t="s">
        <v>14</v>
      </c>
      <c r="Z1215" s="9">
        <v>350668</v>
      </c>
      <c r="AA1215" s="9">
        <v>28</v>
      </c>
      <c r="AB1215" s="9" t="s">
        <v>227</v>
      </c>
      <c r="AC1215" s="9">
        <v>13</v>
      </c>
      <c r="AD1215" s="9">
        <v>28.2</v>
      </c>
      <c r="AE1215" s="9"/>
      <c r="AF1215" s="20"/>
    </row>
    <row r="1216" spans="1:32" ht="34.5" customHeight="1" thickBot="1">
      <c r="A1216">
        <v>1202</v>
      </c>
      <c r="B1216" s="1">
        <v>5</v>
      </c>
      <c r="C1216" s="6">
        <v>7</v>
      </c>
      <c r="D1216" s="3">
        <v>7</v>
      </c>
      <c r="E1216" s="6">
        <v>9</v>
      </c>
      <c r="F1216" s="6">
        <v>8</v>
      </c>
      <c r="G1216" s="1">
        <v>5</v>
      </c>
      <c r="H1216" s="4">
        <v>4</v>
      </c>
      <c r="I1216" s="3">
        <v>6</v>
      </c>
      <c r="J1216" s="2">
        <v>5</v>
      </c>
      <c r="T1216" s="34" t="str">
        <f>IF(COUNTIF(B1216:S1216,"&gt;0")=18,SUM(B1216:S1216),"")</f>
        <v/>
      </c>
      <c r="U1216" s="100">
        <v>40065</v>
      </c>
      <c r="V1216" s="39" t="s">
        <v>508</v>
      </c>
      <c r="W1216" s="17">
        <v>20</v>
      </c>
      <c r="X1216" s="12" t="s">
        <v>339</v>
      </c>
      <c r="Y1216" s="11" t="s">
        <v>14</v>
      </c>
      <c r="Z1216" s="11">
        <v>350425</v>
      </c>
      <c r="AA1216" s="11">
        <v>32.5</v>
      </c>
      <c r="AB1216" s="48">
        <v>20790</v>
      </c>
      <c r="AC1216" s="11">
        <v>12</v>
      </c>
      <c r="AD1216" s="11">
        <v>32.700000000000003</v>
      </c>
      <c r="AE1216" s="11"/>
      <c r="AF1216" s="18"/>
    </row>
    <row r="1217" spans="1:32" ht="34.5" customHeight="1" thickBot="1">
      <c r="A1217">
        <v>1203</v>
      </c>
      <c r="B1217" s="3">
        <v>6</v>
      </c>
      <c r="C1217" s="3">
        <v>6</v>
      </c>
      <c r="D1217" s="6">
        <v>9</v>
      </c>
      <c r="E1217" s="6">
        <v>9</v>
      </c>
      <c r="F1217" s="6">
        <v>10</v>
      </c>
      <c r="G1217" s="6">
        <v>9</v>
      </c>
      <c r="H1217" s="6">
        <v>8</v>
      </c>
      <c r="I1217" s="3">
        <v>6</v>
      </c>
      <c r="J1217" s="6">
        <v>10</v>
      </c>
      <c r="T1217" s="34" t="str">
        <f>IF(COUNTIF(B1217:S1217,"&gt;0")=18,SUM(B1217:S1217),"")</f>
        <v/>
      </c>
      <c r="U1217" s="100">
        <v>40065</v>
      </c>
      <c r="V1217" s="39" t="s">
        <v>508</v>
      </c>
      <c r="W1217" s="62">
        <v>21</v>
      </c>
      <c r="X1217" s="21" t="s">
        <v>1415</v>
      </c>
      <c r="Y1217" s="22" t="s">
        <v>14</v>
      </c>
      <c r="Z1217" s="22">
        <v>350777</v>
      </c>
      <c r="AA1217" s="22">
        <v>54</v>
      </c>
      <c r="AB1217" s="49">
        <v>26908</v>
      </c>
      <c r="AC1217" s="22">
        <v>9</v>
      </c>
      <c r="AD1217" s="22">
        <v>54</v>
      </c>
      <c r="AE1217" s="22"/>
      <c r="AF1217" s="23"/>
    </row>
    <row r="1218" spans="1:32" ht="34.5" customHeight="1" thickBot="1">
      <c r="A1218">
        <v>1204</v>
      </c>
      <c r="B1218" s="4">
        <v>3</v>
      </c>
      <c r="C1218" s="1">
        <v>5</v>
      </c>
      <c r="D1218" s="1">
        <v>6</v>
      </c>
      <c r="E1218" s="2">
        <v>6</v>
      </c>
      <c r="F1218" s="3">
        <v>7</v>
      </c>
      <c r="G1218" s="6">
        <v>8</v>
      </c>
      <c r="H1218" s="1">
        <v>6</v>
      </c>
      <c r="I1218" s="2">
        <v>4</v>
      </c>
      <c r="J1218" s="2">
        <v>5</v>
      </c>
      <c r="T1218" s="34" t="str">
        <f>IF(COUNTIF(B1218:S1218,"&gt;0")=18,SUM(B1218:S1218),"")</f>
        <v/>
      </c>
      <c r="U1218" s="100">
        <v>40066</v>
      </c>
      <c r="V1218" s="39" t="s">
        <v>1416</v>
      </c>
      <c r="W1218" s="13">
        <v>1</v>
      </c>
      <c r="X1218" s="14" t="s">
        <v>327</v>
      </c>
      <c r="Y1218" s="15" t="s">
        <v>14</v>
      </c>
      <c r="Z1218" s="15">
        <v>350315</v>
      </c>
      <c r="AA1218" s="15">
        <v>41</v>
      </c>
      <c r="AB1218" s="15" t="s">
        <v>1417</v>
      </c>
      <c r="AC1218" s="15">
        <v>23</v>
      </c>
      <c r="AD1218" s="15">
        <v>36</v>
      </c>
      <c r="AE1218" s="15"/>
      <c r="AF1218" s="16"/>
    </row>
    <row r="1219" spans="1:32" ht="34.5" customHeight="1" thickBot="1">
      <c r="A1219">
        <v>1205</v>
      </c>
      <c r="B1219" s="2">
        <v>4</v>
      </c>
      <c r="C1219" s="3">
        <v>6</v>
      </c>
      <c r="D1219" s="3">
        <v>7</v>
      </c>
      <c r="E1219" s="2">
        <v>6</v>
      </c>
      <c r="F1219" s="3">
        <v>7</v>
      </c>
      <c r="G1219" s="1">
        <v>5</v>
      </c>
      <c r="H1219" s="2">
        <v>5</v>
      </c>
      <c r="I1219" s="2">
        <v>4</v>
      </c>
      <c r="J1219" s="2">
        <v>5</v>
      </c>
      <c r="T1219" s="34" t="str">
        <f>IF(COUNTIF(B1219:S1219,"&gt;0")=18,SUM(B1219:S1219),"")</f>
        <v/>
      </c>
      <c r="U1219" s="100">
        <v>40066</v>
      </c>
      <c r="V1219" s="39" t="s">
        <v>1416</v>
      </c>
      <c r="W1219" s="17">
        <v>2</v>
      </c>
      <c r="X1219" s="12" t="s">
        <v>1418</v>
      </c>
      <c r="Y1219" s="11" t="s">
        <v>211</v>
      </c>
      <c r="Z1219" s="11">
        <v>1040204</v>
      </c>
      <c r="AA1219" s="11">
        <v>34.200000000000003</v>
      </c>
      <c r="AB1219" s="11" t="s">
        <v>329</v>
      </c>
      <c r="AC1219" s="11">
        <v>21</v>
      </c>
      <c r="AD1219" s="11">
        <v>32.700000000000003</v>
      </c>
      <c r="AE1219" s="11"/>
      <c r="AF1219" s="18"/>
    </row>
    <row r="1220" spans="1:32" ht="34.5" customHeight="1" thickBot="1">
      <c r="A1220">
        <v>1206</v>
      </c>
      <c r="B1220" s="2">
        <v>4</v>
      </c>
      <c r="C1220" s="1">
        <v>5</v>
      </c>
      <c r="D1220" s="1">
        <v>6</v>
      </c>
      <c r="E1220" s="4">
        <v>5</v>
      </c>
      <c r="F1220" s="2">
        <v>5</v>
      </c>
      <c r="G1220" s="2">
        <v>4</v>
      </c>
      <c r="H1220" s="2">
        <v>5</v>
      </c>
      <c r="I1220" s="2">
        <v>4</v>
      </c>
      <c r="J1220" s="1">
        <v>6</v>
      </c>
      <c r="T1220" s="34" t="str">
        <f>IF(COUNTIF(B1220:S1220,"&gt;0")=18,SUM(B1220:S1220),"")</f>
        <v/>
      </c>
      <c r="U1220" s="100">
        <v>40066</v>
      </c>
      <c r="V1220" s="39" t="s">
        <v>1416</v>
      </c>
      <c r="W1220" s="19">
        <v>3</v>
      </c>
      <c r="X1220" s="10" t="s">
        <v>1419</v>
      </c>
      <c r="Y1220" s="9" t="s">
        <v>6</v>
      </c>
      <c r="Z1220" s="9">
        <v>1130100</v>
      </c>
      <c r="AA1220" s="9">
        <v>25.2</v>
      </c>
      <c r="AB1220" s="9" t="s">
        <v>1420</v>
      </c>
      <c r="AC1220" s="9">
        <v>21</v>
      </c>
      <c r="AD1220" s="9">
        <v>24</v>
      </c>
      <c r="AE1220" s="9"/>
      <c r="AF1220" s="20"/>
    </row>
    <row r="1221" spans="1:32" ht="34.5" customHeight="1" thickBot="1">
      <c r="A1221">
        <v>1207</v>
      </c>
      <c r="B1221" s="1">
        <v>5</v>
      </c>
      <c r="C1221" s="1">
        <v>5</v>
      </c>
      <c r="D1221" s="3">
        <v>7</v>
      </c>
      <c r="E1221" s="3">
        <v>8</v>
      </c>
      <c r="F1221" s="6">
        <v>8</v>
      </c>
      <c r="G1221" s="1">
        <v>5</v>
      </c>
      <c r="H1221" s="2">
        <v>5</v>
      </c>
      <c r="I1221" s="1">
        <v>5</v>
      </c>
      <c r="J1221" s="4">
        <v>4</v>
      </c>
      <c r="T1221" s="34" t="str">
        <f>IF(COUNTIF(B1221:S1221,"&gt;0")=18,SUM(B1221:S1221),"")</f>
        <v/>
      </c>
      <c r="U1221" s="100">
        <v>40066</v>
      </c>
      <c r="V1221" s="39" t="s">
        <v>1416</v>
      </c>
      <c r="W1221" s="17">
        <v>4</v>
      </c>
      <c r="X1221" s="12" t="s">
        <v>1421</v>
      </c>
      <c r="Y1221" s="11" t="s">
        <v>6</v>
      </c>
      <c r="Z1221" s="11">
        <v>1130444</v>
      </c>
      <c r="AA1221" s="11">
        <v>39</v>
      </c>
      <c r="AB1221" s="11" t="s">
        <v>1422</v>
      </c>
      <c r="AC1221" s="11">
        <v>20</v>
      </c>
      <c r="AD1221" s="11">
        <v>37</v>
      </c>
      <c r="AE1221" s="11"/>
      <c r="AF1221" s="18"/>
    </row>
    <row r="1222" spans="1:32" ht="34.5" customHeight="1" thickBot="1">
      <c r="A1222">
        <v>1208</v>
      </c>
      <c r="B1222" s="2">
        <v>4</v>
      </c>
      <c r="C1222" s="6">
        <v>10</v>
      </c>
      <c r="D1222" s="2">
        <v>5</v>
      </c>
      <c r="E1222" s="1">
        <v>7</v>
      </c>
      <c r="F1222" s="2">
        <v>5</v>
      </c>
      <c r="G1222" s="1">
        <v>5</v>
      </c>
      <c r="H1222" s="1">
        <v>6</v>
      </c>
      <c r="I1222" s="1">
        <v>5</v>
      </c>
      <c r="J1222" s="4">
        <v>4</v>
      </c>
      <c r="T1222" s="34" t="str">
        <f>IF(COUNTIF(B1222:S1222,"&gt;0")=18,SUM(B1222:S1222),"")</f>
        <v/>
      </c>
      <c r="U1222" s="100">
        <v>40066</v>
      </c>
      <c r="V1222" s="39" t="s">
        <v>1416</v>
      </c>
      <c r="W1222" s="19">
        <v>5</v>
      </c>
      <c r="X1222" s="10" t="s">
        <v>1423</v>
      </c>
      <c r="Y1222" s="9" t="s">
        <v>6</v>
      </c>
      <c r="Z1222" s="9">
        <v>1130103</v>
      </c>
      <c r="AA1222" s="9">
        <v>31.6</v>
      </c>
      <c r="AB1222" s="9" t="s">
        <v>1424</v>
      </c>
      <c r="AC1222" s="9">
        <v>20</v>
      </c>
      <c r="AD1222" s="9">
        <v>30.6</v>
      </c>
      <c r="AE1222" s="9"/>
      <c r="AF1222" s="20"/>
    </row>
    <row r="1223" spans="1:32" ht="34.5" customHeight="1" thickBot="1">
      <c r="A1223">
        <v>1209</v>
      </c>
      <c r="B1223" s="3">
        <v>6</v>
      </c>
      <c r="C1223" s="1">
        <v>5</v>
      </c>
      <c r="D1223" s="2">
        <v>5</v>
      </c>
      <c r="E1223" s="2">
        <v>6</v>
      </c>
      <c r="F1223" s="2">
        <v>5</v>
      </c>
      <c r="G1223" s="1">
        <v>5</v>
      </c>
      <c r="H1223" s="2">
        <v>5</v>
      </c>
      <c r="I1223" s="2">
        <v>4</v>
      </c>
      <c r="J1223" s="7">
        <v>3</v>
      </c>
      <c r="T1223" s="34" t="str">
        <f>IF(COUNTIF(B1223:S1223,"&gt;0")=18,SUM(B1223:S1223),"")</f>
        <v/>
      </c>
      <c r="U1223" s="100">
        <v>40066</v>
      </c>
      <c r="V1223" s="39" t="s">
        <v>1416</v>
      </c>
      <c r="W1223" s="17">
        <v>6</v>
      </c>
      <c r="X1223" s="12" t="s">
        <v>1106</v>
      </c>
      <c r="Y1223" s="11" t="s">
        <v>14</v>
      </c>
      <c r="Z1223" s="11">
        <v>350316</v>
      </c>
      <c r="AA1223" s="11">
        <v>23.1</v>
      </c>
      <c r="AB1223" s="11" t="s">
        <v>1425</v>
      </c>
      <c r="AC1223" s="11">
        <v>19</v>
      </c>
      <c r="AD1223" s="11">
        <v>22.7</v>
      </c>
      <c r="AE1223" s="11"/>
      <c r="AF1223" s="18"/>
    </row>
    <row r="1224" spans="1:32" ht="34.5" customHeight="1" thickBot="1">
      <c r="A1224">
        <v>1210</v>
      </c>
      <c r="B1224" s="6">
        <v>7</v>
      </c>
      <c r="C1224" s="3">
        <v>6</v>
      </c>
      <c r="D1224" s="6">
        <v>10</v>
      </c>
      <c r="E1224" s="6">
        <v>10</v>
      </c>
      <c r="F1224" s="1">
        <v>6</v>
      </c>
      <c r="G1224" s="4">
        <v>3</v>
      </c>
      <c r="H1224" s="3">
        <v>7</v>
      </c>
      <c r="I1224" s="1">
        <v>5</v>
      </c>
      <c r="J1224" s="7">
        <v>3</v>
      </c>
      <c r="T1224" s="34" t="str">
        <f>IF(COUNTIF(B1224:S1224,"&gt;0")=18,SUM(B1224:S1224),"")</f>
        <v/>
      </c>
      <c r="U1224" s="100">
        <v>40066</v>
      </c>
      <c r="V1224" s="39" t="s">
        <v>1416</v>
      </c>
      <c r="W1224" s="19">
        <v>7</v>
      </c>
      <c r="X1224" s="10" t="s">
        <v>1426</v>
      </c>
      <c r="Y1224" s="9" t="s">
        <v>9</v>
      </c>
      <c r="Z1224" s="9">
        <v>81030</v>
      </c>
      <c r="AA1224" s="9">
        <v>41</v>
      </c>
      <c r="AB1224" s="9" t="s">
        <v>261</v>
      </c>
      <c r="AC1224" s="9">
        <v>18</v>
      </c>
      <c r="AD1224" s="9">
        <v>41</v>
      </c>
      <c r="AE1224" s="9"/>
      <c r="AF1224" s="20"/>
    </row>
    <row r="1225" spans="1:32" ht="34.5" customHeight="1" thickBot="1">
      <c r="A1225">
        <v>1211</v>
      </c>
      <c r="B1225" s="2">
        <v>4</v>
      </c>
      <c r="C1225" s="1">
        <v>5</v>
      </c>
      <c r="D1225" s="6">
        <v>9</v>
      </c>
      <c r="E1225" s="3">
        <v>8</v>
      </c>
      <c r="F1225" s="2">
        <v>5</v>
      </c>
      <c r="G1225" s="2">
        <v>4</v>
      </c>
      <c r="H1225" s="2">
        <v>5</v>
      </c>
      <c r="I1225" s="4">
        <v>3</v>
      </c>
      <c r="J1225" s="4">
        <v>4</v>
      </c>
      <c r="T1225" s="34" t="str">
        <f>IF(COUNTIF(B1225:S1225,"&gt;0")=18,SUM(B1225:S1225),"")</f>
        <v/>
      </c>
      <c r="U1225" s="100">
        <v>40066</v>
      </c>
      <c r="V1225" s="39" t="s">
        <v>1416</v>
      </c>
      <c r="W1225" s="17">
        <v>8</v>
      </c>
      <c r="X1225" s="12" t="s">
        <v>1427</v>
      </c>
      <c r="Y1225" s="11" t="s">
        <v>6</v>
      </c>
      <c r="Z1225" s="11">
        <v>1130159</v>
      </c>
      <c r="AA1225" s="11">
        <v>24.4</v>
      </c>
      <c r="AB1225" s="11" t="s">
        <v>1273</v>
      </c>
      <c r="AC1225" s="11">
        <v>18</v>
      </c>
      <c r="AD1225" s="11">
        <v>24.4</v>
      </c>
      <c r="AE1225" s="11"/>
      <c r="AF1225" s="18"/>
    </row>
    <row r="1226" spans="1:32" ht="34.5" customHeight="1" thickBot="1">
      <c r="A1226">
        <v>1212</v>
      </c>
      <c r="B1226" s="2">
        <v>4</v>
      </c>
      <c r="C1226" s="4">
        <v>3</v>
      </c>
      <c r="D1226" s="2">
        <v>5</v>
      </c>
      <c r="E1226" s="4">
        <v>5</v>
      </c>
      <c r="F1226" s="2">
        <v>5</v>
      </c>
      <c r="G1226" s="1">
        <v>5</v>
      </c>
      <c r="H1226" s="4">
        <v>4</v>
      </c>
      <c r="I1226" s="3">
        <v>6</v>
      </c>
      <c r="J1226" s="1">
        <v>6</v>
      </c>
      <c r="T1226" s="34" t="str">
        <f>IF(COUNTIF(B1226:S1226,"&gt;0")=18,SUM(B1226:S1226),"")</f>
        <v/>
      </c>
      <c r="U1226" s="100">
        <v>40066</v>
      </c>
      <c r="V1226" s="39" t="s">
        <v>1416</v>
      </c>
      <c r="W1226" s="19">
        <v>9</v>
      </c>
      <c r="X1226" s="10" t="s">
        <v>1428</v>
      </c>
      <c r="Y1226" s="9" t="s">
        <v>1283</v>
      </c>
      <c r="Z1226" s="9">
        <v>680282</v>
      </c>
      <c r="AA1226" s="9">
        <v>17.8</v>
      </c>
      <c r="AB1226" s="9" t="s">
        <v>1429</v>
      </c>
      <c r="AC1226" s="9">
        <v>17</v>
      </c>
      <c r="AD1226" s="9">
        <v>17.8</v>
      </c>
      <c r="AE1226" s="9"/>
      <c r="AF1226" s="20"/>
    </row>
    <row r="1227" spans="1:32" ht="34.5" customHeight="1" thickBot="1">
      <c r="A1227">
        <v>1213</v>
      </c>
      <c r="B1227" s="1">
        <v>5</v>
      </c>
      <c r="C1227" s="1">
        <v>5</v>
      </c>
      <c r="D1227" s="6">
        <v>9</v>
      </c>
      <c r="E1227" s="1">
        <v>7</v>
      </c>
      <c r="F1227" s="3">
        <v>7</v>
      </c>
      <c r="G1227" s="6">
        <v>7</v>
      </c>
      <c r="H1227" s="2">
        <v>5</v>
      </c>
      <c r="I1227" s="2">
        <v>4</v>
      </c>
      <c r="J1227" s="1">
        <v>6</v>
      </c>
      <c r="T1227" s="34" t="str">
        <f>IF(COUNTIF(B1227:S1227,"&gt;0")=18,SUM(B1227:S1227),"")</f>
        <v/>
      </c>
      <c r="U1227" s="100">
        <v>40066</v>
      </c>
      <c r="V1227" s="39" t="s">
        <v>1416</v>
      </c>
      <c r="W1227" s="17">
        <v>10</v>
      </c>
      <c r="X1227" s="12" t="s">
        <v>330</v>
      </c>
      <c r="Y1227" s="11" t="s">
        <v>6</v>
      </c>
      <c r="Z1227" s="11">
        <v>1130041</v>
      </c>
      <c r="AA1227" s="11">
        <v>35</v>
      </c>
      <c r="AB1227" s="11" t="s">
        <v>1430</v>
      </c>
      <c r="AC1227" s="11">
        <v>15</v>
      </c>
      <c r="AD1227" s="11">
        <v>35</v>
      </c>
      <c r="AE1227" s="11"/>
      <c r="AF1227" s="18"/>
    </row>
    <row r="1228" spans="1:32" ht="34.5" customHeight="1" thickBot="1">
      <c r="A1228">
        <v>1214</v>
      </c>
      <c r="B1228" s="2">
        <v>4</v>
      </c>
      <c r="C1228" s="2">
        <v>4</v>
      </c>
      <c r="D1228" s="8" t="s">
        <v>0</v>
      </c>
      <c r="E1228" s="2">
        <v>6</v>
      </c>
      <c r="F1228" s="2">
        <v>5</v>
      </c>
      <c r="G1228" s="2">
        <v>4</v>
      </c>
      <c r="H1228" s="8" t="s">
        <v>0</v>
      </c>
      <c r="I1228" s="3">
        <v>6</v>
      </c>
      <c r="J1228" s="5" t="s">
        <v>0</v>
      </c>
      <c r="T1228" s="34" t="str">
        <f>IF(COUNTIF(B1228:S1228,"&gt;0")=18,SUM(B1228:S1228),"")</f>
        <v/>
      </c>
      <c r="U1228" s="100">
        <v>40066</v>
      </c>
      <c r="V1228" s="39" t="s">
        <v>1416</v>
      </c>
      <c r="W1228" s="62">
        <v>11</v>
      </c>
      <c r="X1228" s="21" t="s">
        <v>121</v>
      </c>
      <c r="Y1228" s="22" t="s">
        <v>14</v>
      </c>
      <c r="Z1228" s="22">
        <v>350408</v>
      </c>
      <c r="AA1228" s="22">
        <v>25.3</v>
      </c>
      <c r="AB1228" s="22" t="s">
        <v>227</v>
      </c>
      <c r="AC1228" s="22">
        <v>13</v>
      </c>
      <c r="AD1228" s="22">
        <v>25.4</v>
      </c>
      <c r="AE1228" s="22"/>
      <c r="AF1228" s="23"/>
    </row>
    <row r="1229" spans="1:32" ht="34.5" customHeight="1" thickBot="1">
      <c r="A1229">
        <v>1215</v>
      </c>
      <c r="B1229" s="2">
        <v>4</v>
      </c>
      <c r="C1229" s="2">
        <v>4</v>
      </c>
      <c r="D1229" s="2">
        <v>5</v>
      </c>
      <c r="E1229" s="1">
        <v>7</v>
      </c>
      <c r="F1229" s="4">
        <v>4</v>
      </c>
      <c r="G1229" s="4">
        <v>3</v>
      </c>
      <c r="H1229" s="4">
        <v>4</v>
      </c>
      <c r="I1229" s="4">
        <v>3</v>
      </c>
      <c r="J1229" s="4">
        <v>4</v>
      </c>
      <c r="K1229" s="4">
        <v>3</v>
      </c>
      <c r="L1229" s="2">
        <v>4</v>
      </c>
      <c r="M1229" s="1">
        <v>6</v>
      </c>
      <c r="N1229" s="4">
        <v>5</v>
      </c>
      <c r="O1229" s="2">
        <v>5</v>
      </c>
      <c r="P1229" s="2">
        <v>4</v>
      </c>
      <c r="Q1229" s="4">
        <v>4</v>
      </c>
      <c r="R1229" s="1">
        <v>5</v>
      </c>
      <c r="S1229" s="4">
        <v>4</v>
      </c>
      <c r="T1229" s="34">
        <f>IF(COUNTIF(B1229:S1229,"&gt;0")=18,SUM(B1229:S1229),"")</f>
        <v>78</v>
      </c>
      <c r="U1229" s="100">
        <v>40069</v>
      </c>
      <c r="V1229" s="94" t="s">
        <v>1431</v>
      </c>
      <c r="W1229" s="13">
        <v>1</v>
      </c>
      <c r="X1229" s="14" t="s">
        <v>18</v>
      </c>
      <c r="Y1229" s="15" t="s">
        <v>14</v>
      </c>
      <c r="Z1229" s="15">
        <v>350462</v>
      </c>
      <c r="AA1229" s="15">
        <v>10.6</v>
      </c>
      <c r="AB1229" s="15" t="s">
        <v>1379</v>
      </c>
      <c r="AC1229" s="15">
        <v>24</v>
      </c>
      <c r="AD1229" s="15">
        <v>10.6</v>
      </c>
      <c r="AE1229" s="15"/>
      <c r="AF1229" s="16"/>
    </row>
    <row r="1230" spans="1:32" ht="34.5" customHeight="1" thickBot="1">
      <c r="A1230">
        <v>1216</v>
      </c>
      <c r="B1230" s="4">
        <v>3</v>
      </c>
      <c r="C1230" s="3">
        <v>6</v>
      </c>
      <c r="D1230" s="1">
        <v>6</v>
      </c>
      <c r="E1230" s="4">
        <v>5</v>
      </c>
      <c r="F1230" s="2">
        <v>5</v>
      </c>
      <c r="G1230" s="2">
        <v>4</v>
      </c>
      <c r="H1230" s="4">
        <v>4</v>
      </c>
      <c r="I1230" s="3">
        <v>6</v>
      </c>
      <c r="J1230" s="7">
        <v>3</v>
      </c>
      <c r="K1230" s="4">
        <v>3</v>
      </c>
      <c r="L1230" s="2">
        <v>4</v>
      </c>
      <c r="M1230" s="2">
        <v>5</v>
      </c>
      <c r="N1230" s="2">
        <v>6</v>
      </c>
      <c r="O1230" s="1">
        <v>6</v>
      </c>
      <c r="P1230" s="4">
        <v>3</v>
      </c>
      <c r="Q1230" s="4">
        <v>4</v>
      </c>
      <c r="R1230" s="2">
        <v>4</v>
      </c>
      <c r="S1230" s="4">
        <v>4</v>
      </c>
      <c r="T1230" s="34">
        <f>IF(COUNTIF(B1230:S1230,"&gt;0")=18,SUM(B1230:S1230),"")</f>
        <v>81</v>
      </c>
      <c r="U1230" s="100">
        <v>40069</v>
      </c>
      <c r="V1230" s="94" t="s">
        <v>1431</v>
      </c>
      <c r="W1230" s="17">
        <v>2</v>
      </c>
      <c r="X1230" s="12" t="s">
        <v>28</v>
      </c>
      <c r="Y1230" s="11" t="s">
        <v>14</v>
      </c>
      <c r="Z1230" s="11">
        <v>350233</v>
      </c>
      <c r="AA1230" s="11">
        <v>12</v>
      </c>
      <c r="AB1230" s="11" t="s">
        <v>927</v>
      </c>
      <c r="AC1230" s="11">
        <v>23</v>
      </c>
      <c r="AD1230" s="11">
        <v>12</v>
      </c>
      <c r="AE1230" s="11"/>
      <c r="AF1230" s="18"/>
    </row>
    <row r="1231" spans="1:32" ht="34.5" customHeight="1" thickBot="1">
      <c r="A1231">
        <v>1217</v>
      </c>
      <c r="B1231" s="4">
        <v>3</v>
      </c>
      <c r="C1231" s="3">
        <v>6</v>
      </c>
      <c r="D1231" s="8" t="s">
        <v>0</v>
      </c>
      <c r="E1231" s="4">
        <v>5</v>
      </c>
      <c r="F1231" s="1">
        <v>6</v>
      </c>
      <c r="G1231" s="8" t="s">
        <v>0</v>
      </c>
      <c r="H1231" s="4">
        <v>4</v>
      </c>
      <c r="I1231" s="7">
        <v>2</v>
      </c>
      <c r="J1231" s="4">
        <v>4</v>
      </c>
      <c r="K1231" s="4">
        <v>3</v>
      </c>
      <c r="L1231" s="3">
        <v>6</v>
      </c>
      <c r="M1231" s="6">
        <v>9</v>
      </c>
      <c r="N1231" s="2">
        <v>6</v>
      </c>
      <c r="O1231" s="2">
        <v>5</v>
      </c>
      <c r="P1231" s="2">
        <v>4</v>
      </c>
      <c r="Q1231" s="4">
        <v>4</v>
      </c>
      <c r="R1231" s="3">
        <v>6</v>
      </c>
      <c r="S1231" s="4">
        <v>4</v>
      </c>
      <c r="T1231" s="34" t="str">
        <f>IF(COUNTIF(B1231:S1231,"&gt;0")=18,SUM(B1231:S1231),"")</f>
        <v/>
      </c>
      <c r="U1231" s="100">
        <v>40069</v>
      </c>
      <c r="V1231" s="94" t="s">
        <v>1431</v>
      </c>
      <c r="W1231" s="19">
        <v>3</v>
      </c>
      <c r="X1231" s="10" t="s">
        <v>13</v>
      </c>
      <c r="Y1231" s="9" t="s">
        <v>14</v>
      </c>
      <c r="Z1231" s="9">
        <v>350775</v>
      </c>
      <c r="AA1231" s="9">
        <v>16.3</v>
      </c>
      <c r="AB1231" s="9" t="s">
        <v>792</v>
      </c>
      <c r="AC1231" s="9">
        <v>20</v>
      </c>
      <c r="AD1231" s="9">
        <v>16.399999999999999</v>
      </c>
      <c r="AE1231" s="9"/>
      <c r="AF1231" s="20"/>
    </row>
    <row r="1232" spans="1:32" ht="34.5" customHeight="1" thickBot="1">
      <c r="A1232">
        <v>1218</v>
      </c>
      <c r="B1232" s="2">
        <v>4</v>
      </c>
      <c r="C1232" s="3">
        <v>6</v>
      </c>
      <c r="D1232" s="6">
        <v>9</v>
      </c>
      <c r="E1232" s="7">
        <v>4</v>
      </c>
      <c r="F1232" s="2">
        <v>5</v>
      </c>
      <c r="G1232" s="2">
        <v>4</v>
      </c>
      <c r="H1232" s="2">
        <v>5</v>
      </c>
      <c r="I1232" s="1">
        <v>5</v>
      </c>
      <c r="J1232" s="2">
        <v>5</v>
      </c>
      <c r="K1232" s="4">
        <v>3</v>
      </c>
      <c r="L1232" s="4">
        <v>3</v>
      </c>
      <c r="M1232" s="6">
        <v>8</v>
      </c>
      <c r="N1232" s="4">
        <v>5</v>
      </c>
      <c r="O1232" s="2">
        <v>5</v>
      </c>
      <c r="P1232" s="2">
        <v>4</v>
      </c>
      <c r="Q1232" s="4">
        <v>4</v>
      </c>
      <c r="R1232" s="1">
        <v>5</v>
      </c>
      <c r="S1232" s="1">
        <v>6</v>
      </c>
      <c r="T1232" s="34">
        <f>IF(COUNTIF(B1232:S1232,"&gt;0")=18,SUM(B1232:S1232),"")</f>
        <v>90</v>
      </c>
      <c r="U1232" s="100">
        <v>40069</v>
      </c>
      <c r="V1232" s="94" t="s">
        <v>1431</v>
      </c>
      <c r="W1232" s="17">
        <v>4</v>
      </c>
      <c r="X1232" s="12" t="s">
        <v>112</v>
      </c>
      <c r="Y1232" s="11" t="s">
        <v>14</v>
      </c>
      <c r="Z1232" s="11">
        <v>350234</v>
      </c>
      <c r="AA1232" s="11">
        <v>11.6</v>
      </c>
      <c r="AB1232" s="11" t="s">
        <v>1432</v>
      </c>
      <c r="AC1232" s="11">
        <v>18</v>
      </c>
      <c r="AD1232" s="11">
        <v>11.7</v>
      </c>
      <c r="AE1232" s="11"/>
      <c r="AF1232" s="18"/>
    </row>
    <row r="1233" spans="1:32" ht="34.5" customHeight="1" thickBot="1">
      <c r="A1233">
        <v>1219</v>
      </c>
      <c r="B1233" s="2">
        <v>4</v>
      </c>
      <c r="C1233" s="3">
        <v>6</v>
      </c>
      <c r="D1233" s="1">
        <v>6</v>
      </c>
      <c r="E1233" s="2">
        <v>6</v>
      </c>
      <c r="F1233" s="2">
        <v>5</v>
      </c>
      <c r="G1233" s="4">
        <v>3</v>
      </c>
      <c r="H1233" s="4">
        <v>4</v>
      </c>
      <c r="I1233" s="1">
        <v>5</v>
      </c>
      <c r="J1233" s="1">
        <v>6</v>
      </c>
      <c r="K1233" s="4">
        <v>3</v>
      </c>
      <c r="L1233" s="1">
        <v>5</v>
      </c>
      <c r="M1233" s="3">
        <v>7</v>
      </c>
      <c r="N1233" s="2">
        <v>6</v>
      </c>
      <c r="O1233" s="2">
        <v>5</v>
      </c>
      <c r="P1233" s="4">
        <v>3</v>
      </c>
      <c r="Q1233" s="2">
        <v>5</v>
      </c>
      <c r="R1233" s="2">
        <v>4</v>
      </c>
      <c r="S1233" s="2">
        <v>5</v>
      </c>
      <c r="T1233" s="34">
        <f>IF(COUNTIF(B1233:S1233,"&gt;0")=18,SUM(B1233:S1233),"")</f>
        <v>88</v>
      </c>
      <c r="U1233" s="100">
        <v>40069</v>
      </c>
      <c r="V1233" s="94" t="s">
        <v>1431</v>
      </c>
      <c r="W1233" s="19">
        <v>5</v>
      </c>
      <c r="X1233" s="10" t="s">
        <v>24</v>
      </c>
      <c r="Y1233" s="9" t="s">
        <v>14</v>
      </c>
      <c r="Z1233" s="9">
        <v>350112</v>
      </c>
      <c r="AA1233" s="9">
        <v>11.2</v>
      </c>
      <c r="AB1233" s="9" t="s">
        <v>1433</v>
      </c>
      <c r="AC1233" s="9">
        <v>16</v>
      </c>
      <c r="AD1233" s="9">
        <v>11.3</v>
      </c>
      <c r="AE1233" s="9"/>
      <c r="AF1233" s="20"/>
    </row>
    <row r="1234" spans="1:32" ht="34.5" customHeight="1" thickBot="1">
      <c r="A1234">
        <v>1220</v>
      </c>
      <c r="B1234" s="4">
        <v>3</v>
      </c>
      <c r="C1234" s="1">
        <v>5</v>
      </c>
      <c r="D1234" s="1">
        <v>6</v>
      </c>
      <c r="E1234" s="2">
        <v>6</v>
      </c>
      <c r="F1234" s="4">
        <v>4</v>
      </c>
      <c r="G1234" s="2">
        <v>4</v>
      </c>
      <c r="H1234" s="1">
        <v>6</v>
      </c>
      <c r="I1234" s="2">
        <v>4</v>
      </c>
      <c r="J1234" s="1">
        <v>6</v>
      </c>
      <c r="K1234" s="6">
        <v>7</v>
      </c>
      <c r="L1234" s="1">
        <v>5</v>
      </c>
      <c r="M1234" s="1">
        <v>6</v>
      </c>
      <c r="N1234" s="2">
        <v>6</v>
      </c>
      <c r="O1234" s="3">
        <v>7</v>
      </c>
      <c r="P1234" s="2">
        <v>4</v>
      </c>
      <c r="Q1234" s="2">
        <v>5</v>
      </c>
      <c r="R1234" s="2">
        <v>4</v>
      </c>
      <c r="S1234" s="4">
        <v>4</v>
      </c>
      <c r="T1234" s="34">
        <f>IF(COUNTIF(B1234:S1234,"&gt;0")=18,SUM(B1234:S1234),"")</f>
        <v>92</v>
      </c>
      <c r="U1234" s="100">
        <v>40069</v>
      </c>
      <c r="V1234" s="94" t="s">
        <v>1431</v>
      </c>
      <c r="W1234" s="26">
        <v>6</v>
      </c>
      <c r="X1234" s="27" t="s">
        <v>20</v>
      </c>
      <c r="Y1234" s="28" t="s">
        <v>14</v>
      </c>
      <c r="Z1234" s="28">
        <v>350771</v>
      </c>
      <c r="AA1234" s="28">
        <v>14.1</v>
      </c>
      <c r="AB1234" s="28" t="s">
        <v>1434</v>
      </c>
      <c r="AC1234" s="28">
        <v>13</v>
      </c>
      <c r="AD1234" s="28">
        <v>14.2</v>
      </c>
      <c r="AE1234" s="28"/>
      <c r="AF1234" s="31"/>
    </row>
    <row r="1235" spans="1:32" ht="34.5" customHeight="1" thickBot="1">
      <c r="A1235">
        <v>1221</v>
      </c>
      <c r="B1235" s="1">
        <v>5</v>
      </c>
      <c r="C1235" s="1">
        <v>5</v>
      </c>
      <c r="D1235" s="8" t="s">
        <v>0</v>
      </c>
      <c r="E1235" s="2">
        <v>6</v>
      </c>
      <c r="F1235" s="2">
        <v>5</v>
      </c>
      <c r="G1235" s="2">
        <v>4</v>
      </c>
      <c r="H1235" s="2">
        <v>5</v>
      </c>
      <c r="I1235" s="6">
        <v>7</v>
      </c>
      <c r="J1235" s="2">
        <v>5</v>
      </c>
      <c r="K1235" s="2">
        <v>4</v>
      </c>
      <c r="L1235" s="2">
        <v>4</v>
      </c>
      <c r="M1235" s="3">
        <v>7</v>
      </c>
      <c r="N1235" s="2">
        <v>6</v>
      </c>
      <c r="O1235" s="2">
        <v>5</v>
      </c>
      <c r="P1235" s="1">
        <v>5</v>
      </c>
      <c r="Q1235" s="4">
        <v>4</v>
      </c>
      <c r="R1235" s="2">
        <v>4</v>
      </c>
      <c r="S1235" s="2">
        <v>5</v>
      </c>
      <c r="T1235" s="34" t="str">
        <f>IF(COUNTIF(B1235:S1235,"&gt;0")=18,SUM(B1235:S1235),"")</f>
        <v/>
      </c>
      <c r="U1235" s="100">
        <v>40069</v>
      </c>
      <c r="V1235" s="94" t="s">
        <v>1431</v>
      </c>
      <c r="W1235" s="13">
        <v>1</v>
      </c>
      <c r="X1235" s="14" t="s">
        <v>1435</v>
      </c>
      <c r="Y1235" s="15" t="s">
        <v>6</v>
      </c>
      <c r="Z1235" s="15">
        <v>1130937</v>
      </c>
      <c r="AA1235" s="15">
        <v>34.9</v>
      </c>
      <c r="AB1235" s="15" t="s">
        <v>963</v>
      </c>
      <c r="AC1235" s="15">
        <v>46</v>
      </c>
      <c r="AD1235" s="15">
        <v>29.9</v>
      </c>
      <c r="AE1235" s="15"/>
      <c r="AF1235" s="16"/>
    </row>
    <row r="1236" spans="1:32" ht="34.5" customHeight="1" thickBot="1">
      <c r="A1236">
        <v>1222</v>
      </c>
      <c r="B1236" s="1">
        <v>5</v>
      </c>
      <c r="C1236" s="1">
        <v>5</v>
      </c>
      <c r="D1236" s="1">
        <v>6</v>
      </c>
      <c r="E1236" s="1">
        <v>7</v>
      </c>
      <c r="F1236" s="1">
        <v>6</v>
      </c>
      <c r="G1236" s="1">
        <v>5</v>
      </c>
      <c r="H1236" s="2">
        <v>5</v>
      </c>
      <c r="I1236" s="2">
        <v>4</v>
      </c>
      <c r="J1236" s="2">
        <v>5</v>
      </c>
      <c r="K1236" s="4">
        <v>3</v>
      </c>
      <c r="L1236" s="2">
        <v>4</v>
      </c>
      <c r="M1236" s="8" t="s">
        <v>0</v>
      </c>
      <c r="N1236" s="7">
        <v>4</v>
      </c>
      <c r="O1236" s="2">
        <v>5</v>
      </c>
      <c r="P1236" s="2">
        <v>4</v>
      </c>
      <c r="Q1236" s="2">
        <v>5</v>
      </c>
      <c r="R1236" s="1">
        <v>5</v>
      </c>
      <c r="S1236" s="2">
        <v>5</v>
      </c>
      <c r="T1236" s="34" t="str">
        <f>IF(COUNTIF(B1236:S1236,"&gt;0")=18,SUM(B1236:S1236),"")</f>
        <v/>
      </c>
      <c r="U1236" s="100">
        <v>40069</v>
      </c>
      <c r="V1236" s="94" t="s">
        <v>1431</v>
      </c>
      <c r="W1236" s="17">
        <v>2</v>
      </c>
      <c r="X1236" s="12" t="s">
        <v>496</v>
      </c>
      <c r="Y1236" s="11" t="s">
        <v>14</v>
      </c>
      <c r="Z1236" s="11">
        <v>350607</v>
      </c>
      <c r="AA1236" s="11">
        <v>26</v>
      </c>
      <c r="AB1236" s="11" t="s">
        <v>308</v>
      </c>
      <c r="AC1236" s="11">
        <v>39</v>
      </c>
      <c r="AD1236" s="11">
        <v>24.8</v>
      </c>
      <c r="AE1236" s="11"/>
      <c r="AF1236" s="18"/>
    </row>
    <row r="1237" spans="1:32" ht="34.5" customHeight="1" thickBot="1">
      <c r="A1237">
        <v>1223</v>
      </c>
      <c r="B1237" s="1">
        <v>5</v>
      </c>
      <c r="C1237" s="1">
        <v>5</v>
      </c>
      <c r="D1237" s="8" t="s">
        <v>0</v>
      </c>
      <c r="E1237" s="4">
        <v>5</v>
      </c>
      <c r="F1237" s="1">
        <v>6</v>
      </c>
      <c r="G1237" s="1">
        <v>5</v>
      </c>
      <c r="H1237" s="2">
        <v>5</v>
      </c>
      <c r="I1237" s="2">
        <v>4</v>
      </c>
      <c r="J1237" s="4">
        <v>4</v>
      </c>
      <c r="K1237" s="2">
        <v>4</v>
      </c>
      <c r="L1237" s="3">
        <v>6</v>
      </c>
      <c r="M1237" s="3">
        <v>7</v>
      </c>
      <c r="N1237" s="3">
        <v>8</v>
      </c>
      <c r="O1237" s="2">
        <v>5</v>
      </c>
      <c r="P1237" s="3">
        <v>6</v>
      </c>
      <c r="Q1237" s="1">
        <v>6</v>
      </c>
      <c r="R1237" s="2">
        <v>4</v>
      </c>
      <c r="S1237" s="1">
        <v>6</v>
      </c>
      <c r="T1237" s="34" t="str">
        <f>IF(COUNTIF(B1237:S1237,"&gt;0")=18,SUM(B1237:S1237),"")</f>
        <v/>
      </c>
      <c r="U1237" s="100">
        <v>40069</v>
      </c>
      <c r="V1237" s="94" t="s">
        <v>1431</v>
      </c>
      <c r="W1237" s="19">
        <v>3</v>
      </c>
      <c r="X1237" s="10" t="s">
        <v>101</v>
      </c>
      <c r="Y1237" s="9" t="s">
        <v>14</v>
      </c>
      <c r="Z1237" s="9">
        <v>350443</v>
      </c>
      <c r="AA1237" s="9">
        <v>31.8</v>
      </c>
      <c r="AB1237" s="9" t="s">
        <v>84</v>
      </c>
      <c r="AC1237" s="9">
        <v>38</v>
      </c>
      <c r="AD1237" s="9">
        <v>30.8</v>
      </c>
      <c r="AE1237" s="9"/>
      <c r="AF1237" s="20"/>
    </row>
    <row r="1238" spans="1:32" ht="34.5" customHeight="1" thickBot="1">
      <c r="A1238">
        <v>1224</v>
      </c>
      <c r="B1238" s="2">
        <v>4</v>
      </c>
      <c r="C1238" s="4">
        <v>3</v>
      </c>
      <c r="D1238" s="1">
        <v>6</v>
      </c>
      <c r="E1238" s="1">
        <v>7</v>
      </c>
      <c r="F1238" s="8" t="s">
        <v>0</v>
      </c>
      <c r="G1238" s="2">
        <v>4</v>
      </c>
      <c r="H1238" s="3">
        <v>7</v>
      </c>
      <c r="I1238" s="3">
        <v>6</v>
      </c>
      <c r="J1238" s="2">
        <v>5</v>
      </c>
      <c r="K1238" s="2">
        <v>4</v>
      </c>
      <c r="L1238" s="1">
        <v>5</v>
      </c>
      <c r="M1238" s="1">
        <v>6</v>
      </c>
      <c r="N1238" s="1">
        <v>7</v>
      </c>
      <c r="O1238" s="6">
        <v>9</v>
      </c>
      <c r="P1238" s="1">
        <v>5</v>
      </c>
      <c r="Q1238" s="1">
        <v>6</v>
      </c>
      <c r="R1238" s="1">
        <v>5</v>
      </c>
      <c r="S1238" s="2">
        <v>5</v>
      </c>
      <c r="T1238" s="34" t="str">
        <f>IF(COUNTIF(B1238:S1238,"&gt;0")=18,SUM(B1238:S1238),"")</f>
        <v/>
      </c>
      <c r="U1238" s="100">
        <v>40069</v>
      </c>
      <c r="V1238" s="94" t="s">
        <v>1431</v>
      </c>
      <c r="W1238" s="17">
        <v>4</v>
      </c>
      <c r="X1238" s="12" t="s">
        <v>146</v>
      </c>
      <c r="Y1238" s="11" t="s">
        <v>14</v>
      </c>
      <c r="Z1238" s="11">
        <v>350351</v>
      </c>
      <c r="AA1238" s="11">
        <v>34</v>
      </c>
      <c r="AB1238" s="11" t="s">
        <v>86</v>
      </c>
      <c r="AC1238" s="11">
        <v>37</v>
      </c>
      <c r="AD1238" s="11">
        <v>33.5</v>
      </c>
      <c r="AE1238" s="11"/>
      <c r="AF1238" s="18"/>
    </row>
    <row r="1239" spans="1:32" ht="34.5" customHeight="1" thickBot="1">
      <c r="A1239">
        <v>1225</v>
      </c>
      <c r="B1239" s="2">
        <v>4</v>
      </c>
      <c r="C1239" s="4">
        <v>3</v>
      </c>
      <c r="D1239" s="6">
        <v>8</v>
      </c>
      <c r="E1239" s="3">
        <v>8</v>
      </c>
      <c r="F1239" s="2">
        <v>5</v>
      </c>
      <c r="G1239" s="2">
        <v>4</v>
      </c>
      <c r="H1239" s="1">
        <v>6</v>
      </c>
      <c r="I1239" s="1">
        <v>5</v>
      </c>
      <c r="J1239" s="1">
        <v>6</v>
      </c>
      <c r="K1239" s="3">
        <v>6</v>
      </c>
      <c r="L1239" s="2">
        <v>4</v>
      </c>
      <c r="M1239" s="3">
        <v>7</v>
      </c>
      <c r="N1239" s="3">
        <v>8</v>
      </c>
      <c r="O1239" s="2">
        <v>5</v>
      </c>
      <c r="P1239" s="4">
        <v>3</v>
      </c>
      <c r="Q1239" s="2">
        <v>5</v>
      </c>
      <c r="R1239" s="2">
        <v>4</v>
      </c>
      <c r="S1239" s="1">
        <v>6</v>
      </c>
      <c r="T1239" s="34">
        <f>IF(COUNTIF(B1239:S1239,"&gt;0")=18,SUM(B1239:S1239),"")</f>
        <v>97</v>
      </c>
      <c r="U1239" s="100">
        <v>40069</v>
      </c>
      <c r="V1239" s="94" t="s">
        <v>1431</v>
      </c>
      <c r="W1239" s="19">
        <v>5</v>
      </c>
      <c r="X1239" s="10" t="s">
        <v>225</v>
      </c>
      <c r="Y1239" s="9" t="s">
        <v>211</v>
      </c>
      <c r="Z1239" s="9">
        <v>1040361</v>
      </c>
      <c r="AA1239" s="9">
        <v>29</v>
      </c>
      <c r="AB1239" s="9" t="s">
        <v>1436</v>
      </c>
      <c r="AC1239" s="9">
        <v>36</v>
      </c>
      <c r="AD1239" s="9">
        <v>29</v>
      </c>
      <c r="AE1239" s="9"/>
      <c r="AF1239" s="20"/>
    </row>
    <row r="1240" spans="1:32" ht="34.5" customHeight="1" thickBot="1">
      <c r="A1240">
        <v>1226</v>
      </c>
      <c r="B1240" s="2">
        <v>4</v>
      </c>
      <c r="C1240" s="1">
        <v>5</v>
      </c>
      <c r="D1240" s="3">
        <v>7</v>
      </c>
      <c r="E1240" s="1">
        <v>7</v>
      </c>
      <c r="F1240" s="2">
        <v>5</v>
      </c>
      <c r="G1240" s="2">
        <v>4</v>
      </c>
      <c r="H1240" s="2">
        <v>5</v>
      </c>
      <c r="I1240" s="1">
        <v>5</v>
      </c>
      <c r="J1240" s="2">
        <v>5</v>
      </c>
      <c r="K1240" s="1">
        <v>5</v>
      </c>
      <c r="L1240" s="3">
        <v>6</v>
      </c>
      <c r="M1240" s="1">
        <v>6</v>
      </c>
      <c r="N1240" s="1">
        <v>7</v>
      </c>
      <c r="O1240" s="1">
        <v>6</v>
      </c>
      <c r="P1240" s="2">
        <v>4</v>
      </c>
      <c r="Q1240" s="1">
        <v>6</v>
      </c>
      <c r="R1240" s="6">
        <v>7</v>
      </c>
      <c r="S1240" s="1">
        <v>6</v>
      </c>
      <c r="T1240" s="34">
        <f>IF(COUNTIF(B1240:S1240,"&gt;0")=18,SUM(B1240:S1240),"")</f>
        <v>100</v>
      </c>
      <c r="U1240" s="100">
        <v>40069</v>
      </c>
      <c r="V1240" s="94" t="s">
        <v>1431</v>
      </c>
      <c r="W1240" s="17">
        <v>6</v>
      </c>
      <c r="X1240" s="12" t="s">
        <v>148</v>
      </c>
      <c r="Y1240" s="11" t="s">
        <v>14</v>
      </c>
      <c r="Z1240" s="11">
        <v>350611</v>
      </c>
      <c r="AA1240" s="11">
        <v>31.6</v>
      </c>
      <c r="AB1240" s="11" t="s">
        <v>1437</v>
      </c>
      <c r="AC1240" s="11">
        <v>36</v>
      </c>
      <c r="AD1240" s="11">
        <v>31.6</v>
      </c>
      <c r="AE1240" s="11"/>
      <c r="AF1240" s="18"/>
    </row>
    <row r="1241" spans="1:32" ht="34.5" customHeight="1" thickBot="1">
      <c r="A1241">
        <v>1227</v>
      </c>
      <c r="B1241" s="2">
        <v>4</v>
      </c>
      <c r="C1241" s="1">
        <v>5</v>
      </c>
      <c r="D1241" s="2">
        <v>5</v>
      </c>
      <c r="E1241" s="4">
        <v>5</v>
      </c>
      <c r="F1241" s="1">
        <v>6</v>
      </c>
      <c r="G1241" s="3">
        <v>6</v>
      </c>
      <c r="H1241" s="2">
        <v>5</v>
      </c>
      <c r="I1241" s="8" t="s">
        <v>0</v>
      </c>
      <c r="J1241" s="1">
        <v>6</v>
      </c>
      <c r="K1241" s="1">
        <v>5</v>
      </c>
      <c r="L1241" s="2">
        <v>4</v>
      </c>
      <c r="M1241" s="1">
        <v>6</v>
      </c>
      <c r="N1241" s="2">
        <v>6</v>
      </c>
      <c r="O1241" s="1">
        <v>6</v>
      </c>
      <c r="P1241" s="1">
        <v>5</v>
      </c>
      <c r="Q1241" s="2">
        <v>5</v>
      </c>
      <c r="R1241" s="1">
        <v>5</v>
      </c>
      <c r="S1241" s="2">
        <v>5</v>
      </c>
      <c r="T1241" s="34" t="str">
        <f>IF(COUNTIF(B1241:S1241,"&gt;0")=18,SUM(B1241:S1241),"")</f>
        <v/>
      </c>
      <c r="U1241" s="100">
        <v>40069</v>
      </c>
      <c r="V1241" s="94" t="s">
        <v>1431</v>
      </c>
      <c r="W1241" s="19">
        <v>7</v>
      </c>
      <c r="X1241" s="10" t="s">
        <v>250</v>
      </c>
      <c r="Y1241" s="9" t="s">
        <v>14</v>
      </c>
      <c r="Z1241" s="9">
        <v>350481</v>
      </c>
      <c r="AA1241" s="9">
        <v>26.6</v>
      </c>
      <c r="AB1241" s="9" t="s">
        <v>215</v>
      </c>
      <c r="AC1241" s="9">
        <v>35</v>
      </c>
      <c r="AD1241" s="9">
        <v>26.6</v>
      </c>
      <c r="AE1241" s="9"/>
      <c r="AF1241" s="20"/>
    </row>
    <row r="1242" spans="1:32" ht="34.5" customHeight="1" thickBot="1">
      <c r="A1242">
        <v>1228</v>
      </c>
      <c r="B1242" s="2">
        <v>4</v>
      </c>
      <c r="C1242" s="8" t="s">
        <v>0</v>
      </c>
      <c r="D1242" s="6">
        <v>8</v>
      </c>
      <c r="E1242" s="2">
        <v>6</v>
      </c>
      <c r="F1242" s="2">
        <v>5</v>
      </c>
      <c r="G1242" s="4">
        <v>3</v>
      </c>
      <c r="H1242" s="4">
        <v>4</v>
      </c>
      <c r="I1242" s="1">
        <v>5</v>
      </c>
      <c r="J1242" s="1">
        <v>6</v>
      </c>
      <c r="K1242" s="2">
        <v>4</v>
      </c>
      <c r="L1242" s="4">
        <v>3</v>
      </c>
      <c r="M1242" s="2">
        <v>5</v>
      </c>
      <c r="N1242" s="1">
        <v>7</v>
      </c>
      <c r="O1242" s="1">
        <v>6</v>
      </c>
      <c r="P1242" s="2">
        <v>4</v>
      </c>
      <c r="Q1242" s="4">
        <v>4</v>
      </c>
      <c r="R1242" s="1">
        <v>5</v>
      </c>
      <c r="S1242" s="1">
        <v>6</v>
      </c>
      <c r="T1242" s="34" t="str">
        <f>IF(COUNTIF(B1242:S1242,"&gt;0")=18,SUM(B1242:S1242),"")</f>
        <v/>
      </c>
      <c r="U1242" s="100">
        <v>40069</v>
      </c>
      <c r="V1242" s="94" t="s">
        <v>1431</v>
      </c>
      <c r="W1242" s="17">
        <v>8</v>
      </c>
      <c r="X1242" s="12" t="s">
        <v>68</v>
      </c>
      <c r="Y1242" s="11" t="s">
        <v>14</v>
      </c>
      <c r="Z1242" s="11">
        <v>350600</v>
      </c>
      <c r="AA1242" s="11">
        <v>21.1</v>
      </c>
      <c r="AB1242" s="11" t="s">
        <v>215</v>
      </c>
      <c r="AC1242" s="11">
        <v>35</v>
      </c>
      <c r="AD1242" s="11">
        <v>21.1</v>
      </c>
      <c r="AE1242" s="11"/>
      <c r="AF1242" s="18"/>
    </row>
    <row r="1243" spans="1:32" ht="34.5" customHeight="1" thickBot="1">
      <c r="A1243">
        <v>1229</v>
      </c>
      <c r="B1243" s="4">
        <v>3</v>
      </c>
      <c r="C1243" s="4">
        <v>3</v>
      </c>
      <c r="D1243" s="6">
        <v>8</v>
      </c>
      <c r="E1243" s="3">
        <v>8</v>
      </c>
      <c r="F1243" s="1">
        <v>6</v>
      </c>
      <c r="G1243" s="6">
        <v>7</v>
      </c>
      <c r="H1243" s="4">
        <v>4</v>
      </c>
      <c r="I1243" s="2">
        <v>4</v>
      </c>
      <c r="J1243" s="2">
        <v>5</v>
      </c>
      <c r="K1243" s="1">
        <v>5</v>
      </c>
      <c r="L1243" s="2">
        <v>4</v>
      </c>
      <c r="M1243" s="2">
        <v>5</v>
      </c>
      <c r="N1243" s="1">
        <v>7</v>
      </c>
      <c r="O1243" s="3">
        <v>7</v>
      </c>
      <c r="P1243" s="2">
        <v>4</v>
      </c>
      <c r="Q1243" s="1">
        <v>6</v>
      </c>
      <c r="R1243" s="2">
        <v>4</v>
      </c>
      <c r="S1243" s="4">
        <v>4</v>
      </c>
      <c r="T1243" s="34">
        <f>IF(COUNTIF(B1243:S1243,"&gt;0")=18,SUM(B1243:S1243),"")</f>
        <v>94</v>
      </c>
      <c r="U1243" s="100">
        <v>40069</v>
      </c>
      <c r="V1243" s="94" t="s">
        <v>1431</v>
      </c>
      <c r="W1243" s="19">
        <v>9</v>
      </c>
      <c r="X1243" s="10" t="s">
        <v>1438</v>
      </c>
      <c r="Y1243" s="9" t="s">
        <v>1439</v>
      </c>
      <c r="Z1243" s="9">
        <v>120373</v>
      </c>
      <c r="AA1243" s="9">
        <v>23.6</v>
      </c>
      <c r="AB1243" s="9" t="s">
        <v>178</v>
      </c>
      <c r="AC1243" s="9">
        <v>33</v>
      </c>
      <c r="AD1243" s="9">
        <v>23.6</v>
      </c>
      <c r="AE1243" s="9"/>
      <c r="AF1243" s="20"/>
    </row>
    <row r="1244" spans="1:32" ht="34.5" customHeight="1" thickBot="1">
      <c r="A1244">
        <v>1230</v>
      </c>
      <c r="B1244" s="2">
        <v>4</v>
      </c>
      <c r="C1244" s="2">
        <v>4</v>
      </c>
      <c r="D1244" s="3">
        <v>7</v>
      </c>
      <c r="E1244" s="8" t="s">
        <v>0</v>
      </c>
      <c r="F1244" s="3">
        <v>7</v>
      </c>
      <c r="G1244" s="1">
        <v>5</v>
      </c>
      <c r="H1244" s="6">
        <v>9</v>
      </c>
      <c r="I1244" s="3">
        <v>6</v>
      </c>
      <c r="J1244" s="4">
        <v>4</v>
      </c>
      <c r="K1244" s="1">
        <v>5</v>
      </c>
      <c r="L1244" s="1">
        <v>5</v>
      </c>
      <c r="M1244" s="8" t="s">
        <v>0</v>
      </c>
      <c r="N1244" s="4">
        <v>5</v>
      </c>
      <c r="O1244" s="2">
        <v>5</v>
      </c>
      <c r="P1244" s="3">
        <v>6</v>
      </c>
      <c r="Q1244" s="1">
        <v>6</v>
      </c>
      <c r="R1244" s="3">
        <v>6</v>
      </c>
      <c r="S1244" s="2">
        <v>5</v>
      </c>
      <c r="T1244" s="34" t="str">
        <f>IF(COUNTIF(B1244:S1244,"&gt;0")=18,SUM(B1244:S1244),"")</f>
        <v/>
      </c>
      <c r="U1244" s="100">
        <v>40069</v>
      </c>
      <c r="V1244" s="94" t="s">
        <v>1431</v>
      </c>
      <c r="W1244" s="17">
        <v>10</v>
      </c>
      <c r="X1244" s="12" t="s">
        <v>1251</v>
      </c>
      <c r="Y1244" s="11" t="s">
        <v>14</v>
      </c>
      <c r="Z1244" s="11">
        <v>350891</v>
      </c>
      <c r="AA1244" s="11">
        <v>31.2</v>
      </c>
      <c r="AB1244" s="11" t="s">
        <v>15</v>
      </c>
      <c r="AC1244" s="11">
        <v>32</v>
      </c>
      <c r="AD1244" s="11">
        <v>31.2</v>
      </c>
      <c r="AE1244" s="11"/>
      <c r="AF1244" s="18"/>
    </row>
    <row r="1245" spans="1:32" ht="34.5" customHeight="1" thickBot="1">
      <c r="A1245">
        <v>1231</v>
      </c>
      <c r="B1245" s="3">
        <v>6</v>
      </c>
      <c r="C1245" s="3">
        <v>6</v>
      </c>
      <c r="D1245" s="6">
        <v>9</v>
      </c>
      <c r="E1245" s="6">
        <v>9</v>
      </c>
      <c r="F1245" s="4">
        <v>4</v>
      </c>
      <c r="G1245" s="1">
        <v>5</v>
      </c>
      <c r="H1245" s="2">
        <v>5</v>
      </c>
      <c r="I1245" s="6">
        <v>7</v>
      </c>
      <c r="J1245" s="2">
        <v>5</v>
      </c>
      <c r="K1245" s="2">
        <v>4</v>
      </c>
      <c r="L1245" s="1">
        <v>5</v>
      </c>
      <c r="M1245" s="3">
        <v>7</v>
      </c>
      <c r="N1245" s="3">
        <v>8</v>
      </c>
      <c r="O1245" s="3">
        <v>7</v>
      </c>
      <c r="P1245" s="2">
        <v>4</v>
      </c>
      <c r="Q1245" s="2">
        <v>5</v>
      </c>
      <c r="R1245" s="1">
        <v>5</v>
      </c>
      <c r="S1245" s="3">
        <v>7</v>
      </c>
      <c r="T1245" s="34">
        <f>IF(COUNTIF(B1245:S1245,"&gt;0")=18,SUM(B1245:S1245),"")</f>
        <v>108</v>
      </c>
      <c r="U1245" s="100">
        <v>40069</v>
      </c>
      <c r="V1245" s="94" t="s">
        <v>1431</v>
      </c>
      <c r="W1245" s="19">
        <v>11</v>
      </c>
      <c r="X1245" s="10" t="s">
        <v>558</v>
      </c>
      <c r="Y1245" s="9" t="s">
        <v>559</v>
      </c>
      <c r="Z1245" s="9">
        <v>950150</v>
      </c>
      <c r="AA1245" s="9">
        <v>34</v>
      </c>
      <c r="AB1245" s="9" t="s">
        <v>368</v>
      </c>
      <c r="AC1245" s="9">
        <v>32</v>
      </c>
      <c r="AD1245" s="9">
        <v>34</v>
      </c>
      <c r="AE1245" s="9"/>
      <c r="AF1245" s="20"/>
    </row>
    <row r="1246" spans="1:32" ht="34.5" customHeight="1" thickBot="1">
      <c r="A1246">
        <v>1232</v>
      </c>
      <c r="B1246" s="4">
        <v>3</v>
      </c>
      <c r="C1246" s="2">
        <v>4</v>
      </c>
      <c r="D1246" s="3">
        <v>7</v>
      </c>
      <c r="E1246" s="4">
        <v>5</v>
      </c>
      <c r="F1246" s="3">
        <v>7</v>
      </c>
      <c r="G1246" s="1">
        <v>5</v>
      </c>
      <c r="H1246" s="4">
        <v>4</v>
      </c>
      <c r="I1246" s="2">
        <v>4</v>
      </c>
      <c r="J1246" s="2">
        <v>5</v>
      </c>
      <c r="K1246" s="1">
        <v>5</v>
      </c>
      <c r="L1246" s="2">
        <v>4</v>
      </c>
      <c r="M1246" s="1">
        <v>6</v>
      </c>
      <c r="N1246" s="2">
        <v>6</v>
      </c>
      <c r="O1246" s="6">
        <v>8</v>
      </c>
      <c r="P1246" s="2">
        <v>4</v>
      </c>
      <c r="Q1246" s="2">
        <v>5</v>
      </c>
      <c r="R1246" s="3">
        <v>6</v>
      </c>
      <c r="S1246" s="1">
        <v>6</v>
      </c>
      <c r="T1246" s="34">
        <f>IF(COUNTIF(B1246:S1246,"&gt;0")=18,SUM(B1246:S1246),"")</f>
        <v>94</v>
      </c>
      <c r="U1246" s="100">
        <v>40069</v>
      </c>
      <c r="V1246" s="94" t="s">
        <v>1431</v>
      </c>
      <c r="W1246" s="17">
        <v>12</v>
      </c>
      <c r="X1246" s="12" t="s">
        <v>48</v>
      </c>
      <c r="Y1246" s="11" t="s">
        <v>14</v>
      </c>
      <c r="Z1246" s="11">
        <v>350013</v>
      </c>
      <c r="AA1246" s="11">
        <v>21</v>
      </c>
      <c r="AB1246" s="11" t="s">
        <v>179</v>
      </c>
      <c r="AC1246" s="11">
        <v>32</v>
      </c>
      <c r="AD1246" s="11">
        <v>21</v>
      </c>
      <c r="AE1246" s="11"/>
      <c r="AF1246" s="18"/>
    </row>
    <row r="1247" spans="1:32" ht="34.5" customHeight="1" thickBot="1">
      <c r="A1247">
        <v>1233</v>
      </c>
      <c r="B1247" s="2">
        <v>4</v>
      </c>
      <c r="C1247" s="1">
        <v>5</v>
      </c>
      <c r="D1247" s="6">
        <v>14</v>
      </c>
      <c r="E1247" s="3">
        <v>8</v>
      </c>
      <c r="F1247" s="6">
        <v>9</v>
      </c>
      <c r="G1247" s="3">
        <v>6</v>
      </c>
      <c r="H1247" s="3">
        <v>7</v>
      </c>
      <c r="I1247" s="2">
        <v>4</v>
      </c>
      <c r="J1247" s="1">
        <v>6</v>
      </c>
      <c r="K1247" s="4">
        <v>3</v>
      </c>
      <c r="L1247" s="1">
        <v>5</v>
      </c>
      <c r="M1247" s="6">
        <v>10</v>
      </c>
      <c r="N1247" s="2">
        <v>6</v>
      </c>
      <c r="O1247" s="1">
        <v>6</v>
      </c>
      <c r="P1247" s="3">
        <v>6</v>
      </c>
      <c r="Q1247" s="2">
        <v>5</v>
      </c>
      <c r="R1247" s="3">
        <v>6</v>
      </c>
      <c r="S1247" s="2">
        <v>5</v>
      </c>
      <c r="T1247" s="34">
        <f>IF(COUNTIF(B1247:S1247,"&gt;0")=18,SUM(B1247:S1247),"")</f>
        <v>115</v>
      </c>
      <c r="U1247" s="100">
        <v>40069</v>
      </c>
      <c r="V1247" s="94" t="s">
        <v>1431</v>
      </c>
      <c r="W1247" s="19">
        <v>13</v>
      </c>
      <c r="X1247" s="10" t="s">
        <v>52</v>
      </c>
      <c r="Y1247" s="9" t="s">
        <v>53</v>
      </c>
      <c r="Z1247" s="9">
        <v>1210022</v>
      </c>
      <c r="AA1247" s="9">
        <v>31.9</v>
      </c>
      <c r="AB1247" s="9" t="s">
        <v>1440</v>
      </c>
      <c r="AC1247" s="9">
        <v>31</v>
      </c>
      <c r="AD1247" s="9">
        <v>31.9</v>
      </c>
      <c r="AE1247" s="9"/>
      <c r="AF1247" s="20"/>
    </row>
    <row r="1248" spans="1:32" ht="34.5" customHeight="1" thickBot="1">
      <c r="A1248">
        <v>1234</v>
      </c>
      <c r="B1248" s="4">
        <v>3</v>
      </c>
      <c r="C1248" s="1">
        <v>5</v>
      </c>
      <c r="D1248" s="1">
        <v>6</v>
      </c>
      <c r="E1248" s="3">
        <v>8</v>
      </c>
      <c r="F1248" s="3">
        <v>7</v>
      </c>
      <c r="G1248" s="2">
        <v>4</v>
      </c>
      <c r="H1248" s="4">
        <v>4</v>
      </c>
      <c r="I1248" s="6">
        <v>7</v>
      </c>
      <c r="J1248" s="2">
        <v>5</v>
      </c>
      <c r="K1248" s="2">
        <v>4</v>
      </c>
      <c r="L1248" s="1">
        <v>5</v>
      </c>
      <c r="M1248" s="8" t="s">
        <v>0</v>
      </c>
      <c r="N1248" s="4">
        <v>5</v>
      </c>
      <c r="O1248" s="2">
        <v>5</v>
      </c>
      <c r="P1248" s="1">
        <v>5</v>
      </c>
      <c r="Q1248" s="2">
        <v>5</v>
      </c>
      <c r="R1248" s="1">
        <v>5</v>
      </c>
      <c r="S1248" s="4">
        <v>4</v>
      </c>
      <c r="T1248" s="34" t="str">
        <f>IF(COUNTIF(B1248:S1248,"&gt;0")=18,SUM(B1248:S1248),"")</f>
        <v/>
      </c>
      <c r="U1248" s="100">
        <v>40069</v>
      </c>
      <c r="V1248" s="94" t="s">
        <v>1431</v>
      </c>
      <c r="W1248" s="17">
        <v>14</v>
      </c>
      <c r="X1248" s="12" t="s">
        <v>42</v>
      </c>
      <c r="Y1248" s="11" t="s">
        <v>14</v>
      </c>
      <c r="Z1248" s="11">
        <v>350540</v>
      </c>
      <c r="AA1248" s="11">
        <v>21.5</v>
      </c>
      <c r="AB1248" s="11" t="s">
        <v>43</v>
      </c>
      <c r="AC1248" s="11">
        <v>31</v>
      </c>
      <c r="AD1248" s="11">
        <v>21.6</v>
      </c>
      <c r="AE1248" s="11"/>
      <c r="AF1248" s="18"/>
    </row>
    <row r="1249" spans="1:32" ht="34.5" customHeight="1" thickBot="1">
      <c r="A1249">
        <v>1235</v>
      </c>
      <c r="B1249" s="1">
        <v>5</v>
      </c>
      <c r="C1249" s="2">
        <v>4</v>
      </c>
      <c r="D1249" s="3">
        <v>7</v>
      </c>
      <c r="E1249" s="6">
        <v>9</v>
      </c>
      <c r="F1249" s="2">
        <v>5</v>
      </c>
      <c r="G1249" s="1">
        <v>5</v>
      </c>
      <c r="H1249" s="2">
        <v>5</v>
      </c>
      <c r="I1249" s="3">
        <v>6</v>
      </c>
      <c r="J1249" s="1">
        <v>6</v>
      </c>
      <c r="K1249" s="2">
        <v>4</v>
      </c>
      <c r="L1249" s="4">
        <v>3</v>
      </c>
      <c r="M1249" s="8" t="s">
        <v>0</v>
      </c>
      <c r="N1249" s="1">
        <v>7</v>
      </c>
      <c r="O1249" s="1">
        <v>6</v>
      </c>
      <c r="P1249" s="2">
        <v>4</v>
      </c>
      <c r="Q1249" s="8" t="s">
        <v>0</v>
      </c>
      <c r="R1249" s="2">
        <v>4</v>
      </c>
      <c r="S1249" s="2">
        <v>5</v>
      </c>
      <c r="T1249" s="34" t="str">
        <f>IF(COUNTIF(B1249:S1249,"&gt;0")=18,SUM(B1249:S1249),"")</f>
        <v/>
      </c>
      <c r="U1249" s="100">
        <v>40069</v>
      </c>
      <c r="V1249" s="94" t="s">
        <v>1431</v>
      </c>
      <c r="W1249" s="19">
        <v>15</v>
      </c>
      <c r="X1249" s="10" t="s">
        <v>64</v>
      </c>
      <c r="Y1249" s="9" t="s">
        <v>14</v>
      </c>
      <c r="Z1249" s="9">
        <v>350436</v>
      </c>
      <c r="AA1249" s="9">
        <v>30.4</v>
      </c>
      <c r="AB1249" s="9" t="s">
        <v>43</v>
      </c>
      <c r="AC1249" s="9">
        <v>31</v>
      </c>
      <c r="AD1249" s="9">
        <v>30.4</v>
      </c>
      <c r="AE1249" s="9"/>
      <c r="AF1249" s="20"/>
    </row>
    <row r="1250" spans="1:32" ht="34.5" customHeight="1" thickBot="1">
      <c r="A1250">
        <v>1236</v>
      </c>
      <c r="B1250" s="2">
        <v>4</v>
      </c>
      <c r="C1250" s="3">
        <v>6</v>
      </c>
      <c r="D1250" s="1">
        <v>6</v>
      </c>
      <c r="E1250" s="2">
        <v>6</v>
      </c>
      <c r="F1250" s="2">
        <v>5</v>
      </c>
      <c r="G1250" s="2">
        <v>4</v>
      </c>
      <c r="H1250" s="4">
        <v>4</v>
      </c>
      <c r="I1250" s="1">
        <v>5</v>
      </c>
      <c r="J1250" s="6">
        <v>9</v>
      </c>
      <c r="K1250" s="2">
        <v>4</v>
      </c>
      <c r="L1250" s="1">
        <v>5</v>
      </c>
      <c r="M1250" s="8" t="s">
        <v>0</v>
      </c>
      <c r="N1250" s="1">
        <v>7</v>
      </c>
      <c r="O1250" s="4">
        <v>4</v>
      </c>
      <c r="P1250" s="1">
        <v>5</v>
      </c>
      <c r="Q1250" s="4">
        <v>4</v>
      </c>
      <c r="R1250" s="1">
        <v>5</v>
      </c>
      <c r="S1250" s="4">
        <v>4</v>
      </c>
      <c r="T1250" s="34" t="str">
        <f>IF(COUNTIF(B1250:S1250,"&gt;0")=18,SUM(B1250:S1250),"")</f>
        <v/>
      </c>
      <c r="U1250" s="100">
        <v>40069</v>
      </c>
      <c r="V1250" s="94" t="s">
        <v>1431</v>
      </c>
      <c r="W1250" s="17">
        <v>16</v>
      </c>
      <c r="X1250" s="12" t="s">
        <v>483</v>
      </c>
      <c r="Y1250" s="11" t="s">
        <v>14</v>
      </c>
      <c r="Z1250" s="11">
        <v>350001</v>
      </c>
      <c r="AA1250" s="11">
        <v>19.8</v>
      </c>
      <c r="AB1250" s="11" t="s">
        <v>43</v>
      </c>
      <c r="AC1250" s="11">
        <v>31</v>
      </c>
      <c r="AD1250" s="11">
        <v>19.899999999999999</v>
      </c>
      <c r="AE1250" s="11"/>
      <c r="AF1250" s="18"/>
    </row>
    <row r="1251" spans="1:32" ht="34.5" customHeight="1" thickBot="1">
      <c r="A1251">
        <v>1237</v>
      </c>
      <c r="B1251" s="2">
        <v>4</v>
      </c>
      <c r="C1251" s="8" t="s">
        <v>0</v>
      </c>
      <c r="D1251" s="1">
        <v>6</v>
      </c>
      <c r="E1251" s="4">
        <v>5</v>
      </c>
      <c r="F1251" s="1">
        <v>6</v>
      </c>
      <c r="G1251" s="1">
        <v>5</v>
      </c>
      <c r="H1251" s="2">
        <v>5</v>
      </c>
      <c r="I1251" s="2">
        <v>4</v>
      </c>
      <c r="J1251" s="1">
        <v>6</v>
      </c>
      <c r="K1251" s="2">
        <v>4</v>
      </c>
      <c r="L1251" s="3">
        <v>6</v>
      </c>
      <c r="M1251" s="3">
        <v>7</v>
      </c>
      <c r="N1251" s="1">
        <v>7</v>
      </c>
      <c r="O1251" s="2">
        <v>5</v>
      </c>
      <c r="P1251" s="4">
        <v>3</v>
      </c>
      <c r="Q1251" s="6">
        <v>8</v>
      </c>
      <c r="R1251" s="2">
        <v>4</v>
      </c>
      <c r="S1251" s="5" t="s">
        <v>0</v>
      </c>
      <c r="T1251" s="34" t="str">
        <f>IF(COUNTIF(B1251:S1251,"&gt;0")=18,SUM(B1251:S1251),"")</f>
        <v/>
      </c>
      <c r="U1251" s="100">
        <v>40069</v>
      </c>
      <c r="V1251" s="94" t="s">
        <v>1431</v>
      </c>
      <c r="W1251" s="19">
        <v>17</v>
      </c>
      <c r="X1251" s="10" t="s">
        <v>130</v>
      </c>
      <c r="Y1251" s="9" t="s">
        <v>14</v>
      </c>
      <c r="Z1251" s="9">
        <v>350350</v>
      </c>
      <c r="AA1251" s="9">
        <v>22.8</v>
      </c>
      <c r="AB1251" s="9" t="s">
        <v>45</v>
      </c>
      <c r="AC1251" s="9">
        <v>30</v>
      </c>
      <c r="AD1251" s="9">
        <v>22.9</v>
      </c>
      <c r="AE1251" s="9"/>
      <c r="AF1251" s="20"/>
    </row>
    <row r="1252" spans="1:32" ht="34.5" customHeight="1" thickBot="1">
      <c r="A1252">
        <v>1238</v>
      </c>
      <c r="B1252" s="2">
        <v>4</v>
      </c>
      <c r="C1252" s="1">
        <v>5</v>
      </c>
      <c r="D1252" s="8" t="s">
        <v>0</v>
      </c>
      <c r="E1252" s="8" t="s">
        <v>0</v>
      </c>
      <c r="F1252" s="6">
        <v>8</v>
      </c>
      <c r="G1252" s="3">
        <v>6</v>
      </c>
      <c r="H1252" s="1">
        <v>6</v>
      </c>
      <c r="I1252" s="3">
        <v>6</v>
      </c>
      <c r="J1252" s="3">
        <v>7</v>
      </c>
      <c r="K1252" s="2">
        <v>4</v>
      </c>
      <c r="L1252" s="3">
        <v>6</v>
      </c>
      <c r="M1252" s="3">
        <v>7</v>
      </c>
      <c r="N1252" s="2">
        <v>6</v>
      </c>
      <c r="O1252" s="1">
        <v>6</v>
      </c>
      <c r="P1252" s="2">
        <v>4</v>
      </c>
      <c r="Q1252" s="1">
        <v>6</v>
      </c>
      <c r="R1252" s="1">
        <v>5</v>
      </c>
      <c r="S1252" s="1">
        <v>6</v>
      </c>
      <c r="T1252" s="34" t="str">
        <f>IF(COUNTIF(B1252:S1252,"&gt;0")=18,SUM(B1252:S1252),"")</f>
        <v/>
      </c>
      <c r="U1252" s="100">
        <v>40069</v>
      </c>
      <c r="V1252" s="94" t="s">
        <v>1431</v>
      </c>
      <c r="W1252" s="17">
        <v>18</v>
      </c>
      <c r="X1252" s="12" t="s">
        <v>756</v>
      </c>
      <c r="Y1252" s="11" t="s">
        <v>14</v>
      </c>
      <c r="Z1252" s="11">
        <v>350630</v>
      </c>
      <c r="AA1252" s="11">
        <v>30.9</v>
      </c>
      <c r="AB1252" s="11" t="s">
        <v>97</v>
      </c>
      <c r="AC1252" s="11">
        <v>27</v>
      </c>
      <c r="AD1252" s="11">
        <v>31.1</v>
      </c>
      <c r="AE1252" s="11"/>
      <c r="AF1252" s="18"/>
    </row>
    <row r="1253" spans="1:32" ht="34.5" customHeight="1" thickBot="1">
      <c r="A1253">
        <v>1239</v>
      </c>
      <c r="B1253" s="2">
        <v>4</v>
      </c>
      <c r="C1253" s="6">
        <v>8</v>
      </c>
      <c r="D1253" s="6">
        <v>8</v>
      </c>
      <c r="E1253" s="2">
        <v>6</v>
      </c>
      <c r="F1253" s="4">
        <v>4</v>
      </c>
      <c r="G1253" s="2">
        <v>4</v>
      </c>
      <c r="H1253" s="1">
        <v>6</v>
      </c>
      <c r="I1253" s="3">
        <v>6</v>
      </c>
      <c r="J1253" s="6">
        <v>8</v>
      </c>
      <c r="K1253" s="2">
        <v>4</v>
      </c>
      <c r="L1253" s="3">
        <v>6</v>
      </c>
      <c r="M1253" s="6">
        <v>9</v>
      </c>
      <c r="N1253" s="6">
        <v>9</v>
      </c>
      <c r="O1253" s="4">
        <v>4</v>
      </c>
      <c r="P1253" s="3">
        <v>6</v>
      </c>
      <c r="Q1253" s="2">
        <v>5</v>
      </c>
      <c r="R1253" s="3">
        <v>6</v>
      </c>
      <c r="S1253" s="2">
        <v>5</v>
      </c>
      <c r="T1253" s="34">
        <f>IF(COUNTIF(B1253:S1253,"&gt;0")=18,SUM(B1253:S1253),"")</f>
        <v>108</v>
      </c>
      <c r="U1253" s="100">
        <v>40069</v>
      </c>
      <c r="V1253" s="94" t="s">
        <v>1431</v>
      </c>
      <c r="W1253" s="19">
        <v>19</v>
      </c>
      <c r="X1253" s="10" t="s">
        <v>30</v>
      </c>
      <c r="Y1253" s="9" t="s">
        <v>14</v>
      </c>
      <c r="Z1253" s="9">
        <v>350608</v>
      </c>
      <c r="AA1253" s="9">
        <v>26.4</v>
      </c>
      <c r="AB1253" s="9" t="s">
        <v>1166</v>
      </c>
      <c r="AC1253" s="9">
        <v>26</v>
      </c>
      <c r="AD1253" s="9">
        <v>26.5</v>
      </c>
      <c r="AE1253" s="9"/>
      <c r="AF1253" s="20"/>
    </row>
    <row r="1254" spans="1:32" ht="34.5" customHeight="1" thickBot="1">
      <c r="A1254">
        <v>1240</v>
      </c>
      <c r="B1254" s="2">
        <v>4</v>
      </c>
      <c r="C1254" s="6">
        <v>7</v>
      </c>
      <c r="D1254" s="3">
        <v>7</v>
      </c>
      <c r="E1254" s="3">
        <v>8</v>
      </c>
      <c r="F1254" s="8" t="s">
        <v>0</v>
      </c>
      <c r="G1254" s="6">
        <v>7</v>
      </c>
      <c r="H1254" s="1">
        <v>6</v>
      </c>
      <c r="I1254" s="1">
        <v>5</v>
      </c>
      <c r="J1254" s="1">
        <v>6</v>
      </c>
      <c r="K1254" s="1">
        <v>5</v>
      </c>
      <c r="L1254" s="1">
        <v>5</v>
      </c>
      <c r="M1254" s="1">
        <v>6</v>
      </c>
      <c r="N1254" s="1">
        <v>7</v>
      </c>
      <c r="O1254" s="2">
        <v>5</v>
      </c>
      <c r="P1254" s="2">
        <v>4</v>
      </c>
      <c r="Q1254" s="4">
        <v>4</v>
      </c>
      <c r="R1254" s="2">
        <v>4</v>
      </c>
      <c r="S1254" s="1">
        <v>6</v>
      </c>
      <c r="T1254" s="34" t="str">
        <f>IF(COUNTIF(B1254:S1254,"&gt;0")=18,SUM(B1254:S1254),"")</f>
        <v/>
      </c>
      <c r="U1254" s="100">
        <v>40069</v>
      </c>
      <c r="V1254" s="94" t="s">
        <v>1431</v>
      </c>
      <c r="W1254" s="17">
        <v>20</v>
      </c>
      <c r="X1254" s="12" t="s">
        <v>486</v>
      </c>
      <c r="Y1254" s="11" t="s">
        <v>6</v>
      </c>
      <c r="Z1254" s="11">
        <v>1130233</v>
      </c>
      <c r="AA1254" s="11">
        <v>23.1</v>
      </c>
      <c r="AB1254" s="11" t="s">
        <v>170</v>
      </c>
      <c r="AC1254" s="11">
        <v>25</v>
      </c>
      <c r="AD1254" s="11">
        <v>23.2</v>
      </c>
      <c r="AE1254" s="11"/>
      <c r="AF1254" s="18"/>
    </row>
    <row r="1255" spans="1:32" ht="34.5" customHeight="1" thickBot="1">
      <c r="A1255">
        <v>1241</v>
      </c>
      <c r="B1255" s="1">
        <v>5</v>
      </c>
      <c r="C1255" s="3">
        <v>6</v>
      </c>
      <c r="D1255" s="6">
        <v>8</v>
      </c>
      <c r="E1255" s="1">
        <v>7</v>
      </c>
      <c r="F1255" s="3">
        <v>7</v>
      </c>
      <c r="G1255" s="1">
        <v>5</v>
      </c>
      <c r="H1255" s="2">
        <v>5</v>
      </c>
      <c r="I1255" s="6">
        <v>8</v>
      </c>
      <c r="J1255" s="4">
        <v>4</v>
      </c>
      <c r="K1255" s="2">
        <v>4</v>
      </c>
      <c r="L1255" s="2">
        <v>4</v>
      </c>
      <c r="M1255" s="6">
        <v>8</v>
      </c>
      <c r="N1255" s="2">
        <v>6</v>
      </c>
      <c r="O1255" s="6">
        <v>8</v>
      </c>
      <c r="P1255" s="1">
        <v>5</v>
      </c>
      <c r="Q1255" s="1">
        <v>6</v>
      </c>
      <c r="R1255" s="2">
        <v>4</v>
      </c>
      <c r="S1255" s="2">
        <v>5</v>
      </c>
      <c r="T1255" s="34">
        <f>IF(COUNTIF(B1255:S1255,"&gt;0")=18,SUM(B1255:S1255),"")</f>
        <v>105</v>
      </c>
      <c r="U1255" s="100">
        <v>40069</v>
      </c>
      <c r="V1255" s="94" t="s">
        <v>1431</v>
      </c>
      <c r="W1255" s="19">
        <v>21</v>
      </c>
      <c r="X1255" s="10" t="s">
        <v>62</v>
      </c>
      <c r="Y1255" s="9" t="s">
        <v>14</v>
      </c>
      <c r="Z1255" s="9">
        <v>350639</v>
      </c>
      <c r="AA1255" s="9">
        <v>23.5</v>
      </c>
      <c r="AB1255" s="9" t="s">
        <v>1441</v>
      </c>
      <c r="AC1255" s="9">
        <v>25</v>
      </c>
      <c r="AD1255" s="9">
        <v>23.6</v>
      </c>
      <c r="AE1255" s="9"/>
      <c r="AF1255" s="20"/>
    </row>
    <row r="1256" spans="1:32" ht="34.5" customHeight="1" thickBot="1">
      <c r="A1256">
        <v>1242</v>
      </c>
      <c r="B1256" s="1">
        <v>5</v>
      </c>
      <c r="C1256" s="1">
        <v>5</v>
      </c>
      <c r="D1256" s="8" t="s">
        <v>0</v>
      </c>
      <c r="E1256" s="3">
        <v>8</v>
      </c>
      <c r="F1256" s="2">
        <v>5</v>
      </c>
      <c r="G1256" s="8" t="s">
        <v>0</v>
      </c>
      <c r="H1256" s="1">
        <v>6</v>
      </c>
      <c r="I1256" s="1">
        <v>5</v>
      </c>
      <c r="J1256" s="2">
        <v>5</v>
      </c>
      <c r="K1256" s="8" t="s">
        <v>0</v>
      </c>
      <c r="L1256" s="6">
        <v>7</v>
      </c>
      <c r="M1256" s="6">
        <v>10</v>
      </c>
      <c r="N1256" s="3">
        <v>8</v>
      </c>
      <c r="O1256" s="3">
        <v>7</v>
      </c>
      <c r="P1256" s="3">
        <v>6</v>
      </c>
      <c r="Q1256" s="1">
        <v>6</v>
      </c>
      <c r="R1256" s="1">
        <v>5</v>
      </c>
      <c r="S1256" s="2">
        <v>5</v>
      </c>
      <c r="T1256" s="34" t="str">
        <f>IF(COUNTIF(B1256:S1256,"&gt;0")=18,SUM(B1256:S1256),"")</f>
        <v/>
      </c>
      <c r="U1256" s="100">
        <v>40069</v>
      </c>
      <c r="V1256" s="94" t="s">
        <v>1431</v>
      </c>
      <c r="W1256" s="17">
        <v>22</v>
      </c>
      <c r="X1256" s="12" t="s">
        <v>1442</v>
      </c>
      <c r="Y1256" s="11" t="s">
        <v>6</v>
      </c>
      <c r="Z1256" s="11">
        <v>1130938</v>
      </c>
      <c r="AA1256" s="11">
        <v>32.700000000000003</v>
      </c>
      <c r="AB1256" s="11" t="s">
        <v>170</v>
      </c>
      <c r="AC1256" s="11">
        <v>25</v>
      </c>
      <c r="AD1256" s="11">
        <v>32.9</v>
      </c>
      <c r="AE1256" s="11"/>
      <c r="AF1256" s="18"/>
    </row>
    <row r="1257" spans="1:32" ht="34.5" customHeight="1" thickBot="1">
      <c r="A1257">
        <v>1243</v>
      </c>
      <c r="B1257" s="2">
        <v>4</v>
      </c>
      <c r="C1257" s="1">
        <v>5</v>
      </c>
      <c r="D1257" s="3">
        <v>7</v>
      </c>
      <c r="E1257" s="1">
        <v>7</v>
      </c>
      <c r="F1257" s="1">
        <v>6</v>
      </c>
      <c r="G1257" s="3">
        <v>6</v>
      </c>
      <c r="H1257" s="1">
        <v>6</v>
      </c>
      <c r="I1257" s="6">
        <v>7</v>
      </c>
      <c r="J1257" s="4">
        <v>4</v>
      </c>
      <c r="K1257" s="3">
        <v>6</v>
      </c>
      <c r="L1257" s="2">
        <v>4</v>
      </c>
      <c r="M1257" s="2">
        <v>5</v>
      </c>
      <c r="N1257" s="1">
        <v>7</v>
      </c>
      <c r="O1257" s="2">
        <v>5</v>
      </c>
      <c r="P1257" s="1">
        <v>5</v>
      </c>
      <c r="Q1257" s="1">
        <v>6</v>
      </c>
      <c r="R1257" s="2">
        <v>4</v>
      </c>
      <c r="S1257" s="1">
        <v>6</v>
      </c>
      <c r="T1257" s="34">
        <f>IF(COUNTIF(B1257:S1257,"&gt;0")=18,SUM(B1257:S1257),"")</f>
        <v>100</v>
      </c>
      <c r="U1257" s="100">
        <v>40069</v>
      </c>
      <c r="V1257" s="94" t="s">
        <v>1431</v>
      </c>
      <c r="W1257" s="19">
        <v>23</v>
      </c>
      <c r="X1257" s="10" t="s">
        <v>26</v>
      </c>
      <c r="Y1257" s="9" t="s">
        <v>14</v>
      </c>
      <c r="Z1257" s="9">
        <v>350494</v>
      </c>
      <c r="AA1257" s="9">
        <v>19.8</v>
      </c>
      <c r="AB1257" s="9" t="s">
        <v>1443</v>
      </c>
      <c r="AC1257" s="9">
        <v>24</v>
      </c>
      <c r="AD1257" s="9">
        <v>19.899999999999999</v>
      </c>
      <c r="AE1257" s="9"/>
      <c r="AF1257" s="20"/>
    </row>
    <row r="1258" spans="1:32" ht="34.5" customHeight="1" thickBot="1">
      <c r="A1258">
        <v>1244</v>
      </c>
      <c r="B1258" s="2">
        <v>4</v>
      </c>
      <c r="C1258" s="2">
        <v>4</v>
      </c>
      <c r="D1258" s="2">
        <v>5</v>
      </c>
      <c r="E1258" s="1">
        <v>7</v>
      </c>
      <c r="F1258" s="1">
        <v>6</v>
      </c>
      <c r="G1258" s="3">
        <v>6</v>
      </c>
      <c r="H1258" s="2">
        <v>5</v>
      </c>
      <c r="I1258" s="6">
        <v>7</v>
      </c>
      <c r="J1258" s="2">
        <v>5</v>
      </c>
      <c r="K1258" s="2">
        <v>4</v>
      </c>
      <c r="L1258" s="1">
        <v>5</v>
      </c>
      <c r="M1258" s="1">
        <v>6</v>
      </c>
      <c r="N1258" s="2">
        <v>6</v>
      </c>
      <c r="O1258" s="1">
        <v>6</v>
      </c>
      <c r="P1258" s="3">
        <v>6</v>
      </c>
      <c r="Q1258" s="1">
        <v>6</v>
      </c>
      <c r="R1258" s="3">
        <v>6</v>
      </c>
      <c r="S1258" s="1">
        <v>6</v>
      </c>
      <c r="T1258" s="34">
        <f>IF(COUNTIF(B1258:S1258,"&gt;0")=18,SUM(B1258:S1258),"")</f>
        <v>100</v>
      </c>
      <c r="U1258" s="100">
        <v>40069</v>
      </c>
      <c r="V1258" s="94" t="s">
        <v>1431</v>
      </c>
      <c r="W1258" s="17">
        <v>24</v>
      </c>
      <c r="X1258" s="12" t="s">
        <v>169</v>
      </c>
      <c r="Y1258" s="11" t="s">
        <v>14</v>
      </c>
      <c r="Z1258" s="11">
        <v>350121</v>
      </c>
      <c r="AA1258" s="11">
        <v>19.600000000000001</v>
      </c>
      <c r="AB1258" s="11" t="s">
        <v>1443</v>
      </c>
      <c r="AC1258" s="11">
        <v>24</v>
      </c>
      <c r="AD1258" s="11">
        <v>19.7</v>
      </c>
      <c r="AE1258" s="11"/>
      <c r="AF1258" s="18"/>
    </row>
    <row r="1259" spans="1:32" ht="34.5" customHeight="1" thickBot="1">
      <c r="A1259">
        <v>1245</v>
      </c>
      <c r="B1259" s="4">
        <v>3</v>
      </c>
      <c r="C1259" s="3">
        <v>6</v>
      </c>
      <c r="D1259" s="3">
        <v>7</v>
      </c>
      <c r="E1259" s="3">
        <v>8</v>
      </c>
      <c r="F1259" s="6">
        <v>8</v>
      </c>
      <c r="G1259" s="6">
        <v>7</v>
      </c>
      <c r="H1259" s="8" t="s">
        <v>0</v>
      </c>
      <c r="I1259" s="6">
        <v>8</v>
      </c>
      <c r="J1259" s="8" t="s">
        <v>0</v>
      </c>
      <c r="K1259" s="1">
        <v>5</v>
      </c>
      <c r="L1259" s="3">
        <v>6</v>
      </c>
      <c r="M1259" s="6">
        <v>8</v>
      </c>
      <c r="N1259" s="8" t="s">
        <v>0</v>
      </c>
      <c r="O1259" s="6">
        <v>9</v>
      </c>
      <c r="P1259" s="3">
        <v>6</v>
      </c>
      <c r="Q1259" s="1">
        <v>6</v>
      </c>
      <c r="R1259" s="1">
        <v>5</v>
      </c>
      <c r="S1259" s="2">
        <v>5</v>
      </c>
      <c r="T1259" s="34" t="str">
        <f>IF(COUNTIF(B1259:S1259,"&gt;0")=18,SUM(B1259:S1259),"")</f>
        <v/>
      </c>
      <c r="U1259" s="100">
        <v>40069</v>
      </c>
      <c r="V1259" s="94" t="s">
        <v>1431</v>
      </c>
      <c r="W1259" s="62">
        <v>25</v>
      </c>
      <c r="X1259" s="21" t="s">
        <v>864</v>
      </c>
      <c r="Y1259" s="22" t="s">
        <v>865</v>
      </c>
      <c r="Z1259" s="22">
        <v>1100080</v>
      </c>
      <c r="AA1259" s="22">
        <v>36</v>
      </c>
      <c r="AB1259" s="22" t="s">
        <v>1032</v>
      </c>
      <c r="AC1259" s="22">
        <v>19</v>
      </c>
      <c r="AD1259" s="22">
        <v>36</v>
      </c>
      <c r="AE1259" s="22"/>
      <c r="AF1259" s="23"/>
    </row>
    <row r="1260" spans="1:32" ht="34.5" customHeight="1" thickBot="1">
      <c r="A1260">
        <v>1246</v>
      </c>
      <c r="B1260" s="1">
        <v>5</v>
      </c>
      <c r="C1260" s="2">
        <v>4</v>
      </c>
      <c r="D1260" s="3">
        <v>7</v>
      </c>
      <c r="E1260" s="1">
        <v>7</v>
      </c>
      <c r="F1260" s="6">
        <v>9</v>
      </c>
      <c r="G1260" s="1">
        <v>5</v>
      </c>
      <c r="H1260" s="2">
        <v>5</v>
      </c>
      <c r="I1260" s="4">
        <v>3</v>
      </c>
      <c r="J1260" s="7">
        <v>3</v>
      </c>
      <c r="K1260" s="2">
        <v>4</v>
      </c>
      <c r="L1260" s="4">
        <v>3</v>
      </c>
      <c r="M1260" s="3">
        <v>7</v>
      </c>
      <c r="N1260" s="2">
        <v>6</v>
      </c>
      <c r="O1260" s="1">
        <v>6</v>
      </c>
      <c r="P1260" s="1">
        <v>5</v>
      </c>
      <c r="Q1260" s="1">
        <v>6</v>
      </c>
      <c r="R1260" s="1">
        <v>5</v>
      </c>
      <c r="S1260" s="2">
        <v>5</v>
      </c>
      <c r="T1260" s="34">
        <f>IF(COUNTIF(B1260:S1260,"&gt;0")=18,SUM(B1260:S1260),"")</f>
        <v>95</v>
      </c>
      <c r="U1260" s="100">
        <v>40069</v>
      </c>
      <c r="V1260" s="94" t="s">
        <v>1431</v>
      </c>
      <c r="W1260" s="13">
        <v>1</v>
      </c>
      <c r="X1260" s="14" t="s">
        <v>1444</v>
      </c>
      <c r="Y1260" s="15" t="s">
        <v>14</v>
      </c>
      <c r="Z1260" s="15">
        <v>350482</v>
      </c>
      <c r="AA1260" s="15">
        <v>42</v>
      </c>
      <c r="AB1260" s="15" t="s">
        <v>1445</v>
      </c>
      <c r="AC1260" s="15">
        <v>53</v>
      </c>
      <c r="AD1260" s="15">
        <v>30.5</v>
      </c>
      <c r="AE1260" s="15"/>
      <c r="AF1260" s="16"/>
    </row>
    <row r="1261" spans="1:32" ht="34.5" customHeight="1" thickBot="1">
      <c r="A1261">
        <v>1247</v>
      </c>
      <c r="B1261" s="1">
        <v>5</v>
      </c>
      <c r="C1261" s="2">
        <v>4</v>
      </c>
      <c r="D1261" s="8" t="s">
        <v>0</v>
      </c>
      <c r="E1261" s="3">
        <v>8</v>
      </c>
      <c r="F1261" s="2">
        <v>5</v>
      </c>
      <c r="G1261" s="1">
        <v>5</v>
      </c>
      <c r="H1261" s="1">
        <v>6</v>
      </c>
      <c r="I1261" s="2">
        <v>4</v>
      </c>
      <c r="J1261" s="4">
        <v>4</v>
      </c>
      <c r="K1261" s="1">
        <v>5</v>
      </c>
      <c r="L1261" s="1">
        <v>5</v>
      </c>
      <c r="M1261" s="6">
        <v>9</v>
      </c>
      <c r="N1261" s="1">
        <v>7</v>
      </c>
      <c r="O1261" s="6">
        <v>8</v>
      </c>
      <c r="P1261" s="2">
        <v>4</v>
      </c>
      <c r="Q1261" s="2">
        <v>5</v>
      </c>
      <c r="R1261" s="1">
        <v>5</v>
      </c>
      <c r="S1261" s="2">
        <v>5</v>
      </c>
      <c r="T1261" s="34" t="str">
        <f>IF(COUNTIF(B1261:S1261,"&gt;0")=18,SUM(B1261:S1261),"")</f>
        <v/>
      </c>
      <c r="U1261" s="100">
        <v>40069</v>
      </c>
      <c r="V1261" s="94" t="s">
        <v>1431</v>
      </c>
      <c r="W1261" s="17">
        <v>2</v>
      </c>
      <c r="X1261" s="12" t="s">
        <v>746</v>
      </c>
      <c r="Y1261" s="11" t="s">
        <v>14</v>
      </c>
      <c r="Z1261" s="11">
        <v>350440</v>
      </c>
      <c r="AA1261" s="11">
        <v>44</v>
      </c>
      <c r="AB1261" s="11" t="s">
        <v>963</v>
      </c>
      <c r="AC1261" s="11">
        <v>46</v>
      </c>
      <c r="AD1261" s="11">
        <v>35</v>
      </c>
      <c r="AE1261" s="11"/>
      <c r="AF1261" s="18"/>
    </row>
    <row r="1262" spans="1:32" ht="34.5" customHeight="1" thickBot="1">
      <c r="A1262">
        <v>1248</v>
      </c>
      <c r="B1262" s="3">
        <v>6</v>
      </c>
      <c r="C1262" s="3">
        <v>6</v>
      </c>
      <c r="D1262" s="6">
        <v>8</v>
      </c>
      <c r="E1262" s="3">
        <v>8</v>
      </c>
      <c r="F1262" s="6">
        <v>8</v>
      </c>
      <c r="G1262" s="3">
        <v>6</v>
      </c>
      <c r="H1262" s="1">
        <v>6</v>
      </c>
      <c r="I1262" s="1">
        <v>5</v>
      </c>
      <c r="J1262" s="1">
        <v>6</v>
      </c>
      <c r="K1262" s="1">
        <v>5</v>
      </c>
      <c r="L1262" s="3">
        <v>6</v>
      </c>
      <c r="M1262" s="6">
        <v>9</v>
      </c>
      <c r="N1262" s="1">
        <v>7</v>
      </c>
      <c r="O1262" s="1">
        <v>6</v>
      </c>
      <c r="P1262" s="1">
        <v>5</v>
      </c>
      <c r="Q1262" s="1">
        <v>6</v>
      </c>
      <c r="R1262" s="6">
        <v>7</v>
      </c>
      <c r="S1262" s="6">
        <v>8</v>
      </c>
      <c r="T1262" s="34">
        <f>IF(COUNTIF(B1262:S1262,"&gt;0")=18,SUM(B1262:S1262),"")</f>
        <v>118</v>
      </c>
      <c r="U1262" s="100">
        <v>40069</v>
      </c>
      <c r="V1262" s="94" t="s">
        <v>1431</v>
      </c>
      <c r="W1262" s="19">
        <v>3</v>
      </c>
      <c r="X1262" s="10" t="s">
        <v>1359</v>
      </c>
      <c r="Y1262" s="9" t="s">
        <v>14</v>
      </c>
      <c r="Z1262" s="9">
        <v>350515</v>
      </c>
      <c r="AA1262" s="9">
        <v>52</v>
      </c>
      <c r="AB1262" s="9" t="s">
        <v>1446</v>
      </c>
      <c r="AC1262" s="9">
        <v>39</v>
      </c>
      <c r="AD1262" s="9">
        <v>49</v>
      </c>
      <c r="AE1262" s="9"/>
      <c r="AF1262" s="20"/>
    </row>
    <row r="1263" spans="1:32" ht="34.5" customHeight="1" thickBot="1">
      <c r="A1263">
        <v>1249</v>
      </c>
      <c r="B1263" s="1">
        <v>5</v>
      </c>
      <c r="C1263" s="3">
        <v>6</v>
      </c>
      <c r="D1263" s="8" t="s">
        <v>0</v>
      </c>
      <c r="E1263" s="1">
        <v>7</v>
      </c>
      <c r="F1263" s="8" t="s">
        <v>0</v>
      </c>
      <c r="G1263" s="3">
        <v>6</v>
      </c>
      <c r="H1263" s="6">
        <v>8</v>
      </c>
      <c r="I1263" s="1">
        <v>5</v>
      </c>
      <c r="J1263" s="3">
        <v>7</v>
      </c>
      <c r="K1263" s="1">
        <v>5</v>
      </c>
      <c r="L1263" s="2">
        <v>4</v>
      </c>
      <c r="M1263" s="3">
        <v>7</v>
      </c>
      <c r="N1263" s="4">
        <v>5</v>
      </c>
      <c r="O1263" s="2">
        <v>5</v>
      </c>
      <c r="P1263" s="1">
        <v>5</v>
      </c>
      <c r="Q1263" s="1">
        <v>6</v>
      </c>
      <c r="R1263" s="3">
        <v>6</v>
      </c>
      <c r="S1263" s="1">
        <v>6</v>
      </c>
      <c r="T1263" s="34" t="str">
        <f>IF(COUNTIF(B1263:S1263,"&gt;0")=18,SUM(B1263:S1263),"")</f>
        <v/>
      </c>
      <c r="U1263" s="100">
        <v>40069</v>
      </c>
      <c r="V1263" s="94" t="s">
        <v>1431</v>
      </c>
      <c r="W1263" s="17">
        <v>4</v>
      </c>
      <c r="X1263" s="12" t="s">
        <v>1447</v>
      </c>
      <c r="Y1263" s="11" t="s">
        <v>6</v>
      </c>
      <c r="Z1263" s="11">
        <v>1130840</v>
      </c>
      <c r="AA1263" s="11">
        <v>44</v>
      </c>
      <c r="AB1263" s="11" t="s">
        <v>84</v>
      </c>
      <c r="AC1263" s="11">
        <v>38</v>
      </c>
      <c r="AD1263" s="11">
        <v>42</v>
      </c>
      <c r="AE1263" s="11"/>
      <c r="AF1263" s="18"/>
    </row>
    <row r="1264" spans="1:32" ht="34.5" customHeight="1" thickBot="1">
      <c r="A1264">
        <v>1250</v>
      </c>
      <c r="B1264" s="3">
        <v>6</v>
      </c>
      <c r="C1264" s="6">
        <v>7</v>
      </c>
      <c r="D1264" s="6">
        <v>12</v>
      </c>
      <c r="E1264" s="6">
        <v>9</v>
      </c>
      <c r="F1264" s="6">
        <v>8</v>
      </c>
      <c r="G1264" s="1">
        <v>5</v>
      </c>
      <c r="H1264" s="1">
        <v>6</v>
      </c>
      <c r="I1264" s="3">
        <v>6</v>
      </c>
      <c r="J1264" s="2">
        <v>5</v>
      </c>
      <c r="K1264" s="1">
        <v>5</v>
      </c>
      <c r="L1264" s="3">
        <v>6</v>
      </c>
      <c r="M1264" s="3">
        <v>7</v>
      </c>
      <c r="N1264" s="3">
        <v>8</v>
      </c>
      <c r="O1264" s="3">
        <v>7</v>
      </c>
      <c r="P1264" s="6">
        <v>8</v>
      </c>
      <c r="Q1264" s="1">
        <v>6</v>
      </c>
      <c r="R1264" s="1">
        <v>5</v>
      </c>
      <c r="S1264" s="3">
        <v>7</v>
      </c>
      <c r="T1264" s="34">
        <f>IF(COUNTIF(B1264:S1264,"&gt;0")=18,SUM(B1264:S1264),"")</f>
        <v>123</v>
      </c>
      <c r="U1264" s="100">
        <v>40069</v>
      </c>
      <c r="V1264" s="94" t="s">
        <v>1431</v>
      </c>
      <c r="W1264" s="19">
        <v>5</v>
      </c>
      <c r="X1264" s="10" t="s">
        <v>565</v>
      </c>
      <c r="Y1264" s="9" t="s">
        <v>14</v>
      </c>
      <c r="Z1264" s="9">
        <v>350798</v>
      </c>
      <c r="AA1264" s="9">
        <v>52</v>
      </c>
      <c r="AB1264" s="9" t="s">
        <v>1448</v>
      </c>
      <c r="AC1264" s="9">
        <v>37</v>
      </c>
      <c r="AD1264" s="9">
        <v>51</v>
      </c>
      <c r="AE1264" s="9"/>
      <c r="AF1264" s="20"/>
    </row>
    <row r="1265" spans="1:32" ht="34.5" customHeight="1" thickBot="1">
      <c r="A1265">
        <v>1251</v>
      </c>
      <c r="B1265" s="1">
        <v>5</v>
      </c>
      <c r="C1265" s="6">
        <v>7</v>
      </c>
      <c r="D1265" s="8" t="s">
        <v>0</v>
      </c>
      <c r="E1265" s="1">
        <v>7</v>
      </c>
      <c r="F1265" s="2">
        <v>5</v>
      </c>
      <c r="G1265" s="3">
        <v>6</v>
      </c>
      <c r="H1265" s="1">
        <v>6</v>
      </c>
      <c r="I1265" s="3">
        <v>6</v>
      </c>
      <c r="J1265" s="1">
        <v>6</v>
      </c>
      <c r="K1265" s="4">
        <v>3</v>
      </c>
      <c r="L1265" s="6">
        <v>8</v>
      </c>
      <c r="M1265" s="8" t="s">
        <v>0</v>
      </c>
      <c r="N1265" s="6">
        <v>10</v>
      </c>
      <c r="O1265" s="2">
        <v>5</v>
      </c>
      <c r="P1265" s="2">
        <v>4</v>
      </c>
      <c r="Q1265" s="1">
        <v>6</v>
      </c>
      <c r="R1265" s="3">
        <v>6</v>
      </c>
      <c r="S1265" s="6">
        <v>8</v>
      </c>
      <c r="T1265" s="34" t="str">
        <f>IF(COUNTIF(B1265:S1265,"&gt;0")=18,SUM(B1265:S1265),"")</f>
        <v/>
      </c>
      <c r="U1265" s="100">
        <v>40069</v>
      </c>
      <c r="V1265" s="94" t="s">
        <v>1431</v>
      </c>
      <c r="W1265" s="17">
        <v>6</v>
      </c>
      <c r="X1265" s="12" t="s">
        <v>1449</v>
      </c>
      <c r="Y1265" s="11" t="s">
        <v>708</v>
      </c>
      <c r="Z1265" s="11">
        <v>860498</v>
      </c>
      <c r="AA1265" s="11">
        <v>46</v>
      </c>
      <c r="AB1265" s="11" t="s">
        <v>322</v>
      </c>
      <c r="AC1265" s="11">
        <v>36</v>
      </c>
      <c r="AD1265" s="11">
        <v>46</v>
      </c>
      <c r="AE1265" s="11"/>
      <c r="AF1265" s="18"/>
    </row>
    <row r="1266" spans="1:32" ht="34.5" customHeight="1" thickBot="1">
      <c r="A1266">
        <v>1252</v>
      </c>
      <c r="B1266" s="1">
        <v>5</v>
      </c>
      <c r="C1266" s="3">
        <v>6</v>
      </c>
      <c r="D1266" s="6">
        <v>12</v>
      </c>
      <c r="E1266" s="6">
        <v>10</v>
      </c>
      <c r="F1266" s="6">
        <v>8</v>
      </c>
      <c r="G1266" s="3">
        <v>6</v>
      </c>
      <c r="H1266" s="6">
        <v>8</v>
      </c>
      <c r="I1266" s="2">
        <v>4</v>
      </c>
      <c r="J1266" s="3">
        <v>7</v>
      </c>
      <c r="K1266" s="3">
        <v>6</v>
      </c>
      <c r="L1266" s="4">
        <v>3</v>
      </c>
      <c r="M1266" s="6">
        <v>9</v>
      </c>
      <c r="N1266" s="6">
        <v>11</v>
      </c>
      <c r="O1266" s="6">
        <v>8</v>
      </c>
      <c r="P1266" s="4">
        <v>3</v>
      </c>
      <c r="Q1266" s="1">
        <v>6</v>
      </c>
      <c r="R1266" s="1">
        <v>5</v>
      </c>
      <c r="S1266" s="6">
        <v>9</v>
      </c>
      <c r="T1266" s="34">
        <f>IF(COUNTIF(B1266:S1266,"&gt;0")=18,SUM(B1266:S1266),"")</f>
        <v>126</v>
      </c>
      <c r="U1266" s="100">
        <v>40069</v>
      </c>
      <c r="V1266" s="94" t="s">
        <v>1431</v>
      </c>
      <c r="W1266" s="19">
        <v>7</v>
      </c>
      <c r="X1266" s="10" t="s">
        <v>1450</v>
      </c>
      <c r="Y1266" s="9" t="s">
        <v>14</v>
      </c>
      <c r="Z1266" s="9">
        <v>350797</v>
      </c>
      <c r="AA1266" s="9">
        <v>54</v>
      </c>
      <c r="AB1266" s="9" t="s">
        <v>1451</v>
      </c>
      <c r="AC1266" s="9">
        <v>35</v>
      </c>
      <c r="AD1266" s="9">
        <v>54</v>
      </c>
      <c r="AE1266" s="9"/>
      <c r="AF1266" s="20"/>
    </row>
    <row r="1267" spans="1:32" ht="34.5" customHeight="1" thickBot="1">
      <c r="A1267">
        <v>1253</v>
      </c>
      <c r="B1267" s="1">
        <v>5</v>
      </c>
      <c r="C1267" s="1">
        <v>5</v>
      </c>
      <c r="D1267" s="6">
        <v>8</v>
      </c>
      <c r="E1267" s="6">
        <v>9</v>
      </c>
      <c r="F1267" s="6">
        <v>8</v>
      </c>
      <c r="G1267" s="3">
        <v>6</v>
      </c>
      <c r="H1267" s="2">
        <v>5</v>
      </c>
      <c r="I1267" s="1">
        <v>5</v>
      </c>
      <c r="J1267" s="1">
        <v>6</v>
      </c>
      <c r="K1267" s="6">
        <v>7</v>
      </c>
      <c r="L1267" s="8" t="s">
        <v>0</v>
      </c>
      <c r="M1267" s="6">
        <v>10</v>
      </c>
      <c r="N1267" s="6">
        <v>10</v>
      </c>
      <c r="O1267" s="3">
        <v>7</v>
      </c>
      <c r="P1267" s="3">
        <v>6</v>
      </c>
      <c r="Q1267" s="1">
        <v>6</v>
      </c>
      <c r="R1267" s="1">
        <v>5</v>
      </c>
      <c r="S1267" s="1">
        <v>6</v>
      </c>
      <c r="T1267" s="34" t="str">
        <f>IF(COUNTIF(B1267:S1267,"&gt;0")=18,SUM(B1267:S1267),"")</f>
        <v/>
      </c>
      <c r="U1267" s="100">
        <v>40069</v>
      </c>
      <c r="V1267" s="94" t="s">
        <v>1431</v>
      </c>
      <c r="W1267" s="17">
        <v>8</v>
      </c>
      <c r="X1267" s="12" t="s">
        <v>870</v>
      </c>
      <c r="Y1267" s="11" t="s">
        <v>865</v>
      </c>
      <c r="Z1267" s="11">
        <v>1100179</v>
      </c>
      <c r="AA1267" s="11">
        <v>48</v>
      </c>
      <c r="AB1267" s="11" t="s">
        <v>15</v>
      </c>
      <c r="AC1267" s="11">
        <v>32</v>
      </c>
      <c r="AD1267" s="11">
        <v>48</v>
      </c>
      <c r="AE1267" s="11"/>
      <c r="AF1267" s="18"/>
    </row>
    <row r="1268" spans="1:32" ht="34.5" customHeight="1" thickBot="1">
      <c r="A1268">
        <v>1254</v>
      </c>
      <c r="B1268" s="2">
        <v>4</v>
      </c>
      <c r="C1268" s="1">
        <v>5</v>
      </c>
      <c r="D1268" s="6">
        <v>8</v>
      </c>
      <c r="E1268" s="6">
        <v>9</v>
      </c>
      <c r="F1268" s="6">
        <v>8</v>
      </c>
      <c r="G1268" s="1">
        <v>5</v>
      </c>
      <c r="H1268" s="3">
        <v>7</v>
      </c>
      <c r="I1268" s="2">
        <v>4</v>
      </c>
      <c r="J1268" s="6">
        <v>8</v>
      </c>
      <c r="K1268" s="2">
        <v>4</v>
      </c>
      <c r="L1268" s="6">
        <v>8</v>
      </c>
      <c r="M1268" s="6">
        <v>9</v>
      </c>
      <c r="N1268" s="6">
        <v>10</v>
      </c>
      <c r="O1268" s="3">
        <v>7</v>
      </c>
      <c r="P1268" s="6">
        <v>7</v>
      </c>
      <c r="Q1268" s="1">
        <v>6</v>
      </c>
      <c r="R1268" s="3">
        <v>6</v>
      </c>
      <c r="S1268" s="2">
        <v>5</v>
      </c>
      <c r="T1268" s="34">
        <f>IF(COUNTIF(B1268:S1268,"&gt;0")=18,SUM(B1268:S1268),"")</f>
        <v>120</v>
      </c>
      <c r="U1268" s="100">
        <v>40069</v>
      </c>
      <c r="V1268" s="94" t="s">
        <v>1431</v>
      </c>
      <c r="W1268" s="19">
        <v>9</v>
      </c>
      <c r="X1268" s="10" t="s">
        <v>1452</v>
      </c>
      <c r="Y1268" s="9" t="s">
        <v>1439</v>
      </c>
      <c r="Z1268" s="9">
        <v>120612</v>
      </c>
      <c r="AA1268" s="9">
        <v>46</v>
      </c>
      <c r="AB1268" s="9" t="s">
        <v>1453</v>
      </c>
      <c r="AC1268" s="9">
        <v>28</v>
      </c>
      <c r="AD1268" s="9">
        <v>46</v>
      </c>
      <c r="AE1268" s="9"/>
      <c r="AF1268" s="20"/>
    </row>
    <row r="1269" spans="1:32" ht="34.5" customHeight="1" thickBot="1">
      <c r="A1269">
        <v>1255</v>
      </c>
      <c r="B1269" s="1">
        <v>5</v>
      </c>
      <c r="C1269" s="1">
        <v>5</v>
      </c>
      <c r="D1269" s="6">
        <v>11</v>
      </c>
      <c r="E1269" s="8" t="s">
        <v>0</v>
      </c>
      <c r="F1269" s="1">
        <v>6</v>
      </c>
      <c r="G1269" s="6">
        <v>7</v>
      </c>
      <c r="H1269" s="6">
        <v>8</v>
      </c>
      <c r="I1269" s="3">
        <v>6</v>
      </c>
      <c r="J1269" s="1">
        <v>6</v>
      </c>
      <c r="K1269" s="1">
        <v>5</v>
      </c>
      <c r="L1269" s="6">
        <v>7</v>
      </c>
      <c r="M1269" s="6">
        <v>9</v>
      </c>
      <c r="N1269" s="6">
        <v>10</v>
      </c>
      <c r="O1269" s="3">
        <v>7</v>
      </c>
      <c r="P1269" s="6">
        <v>8</v>
      </c>
      <c r="Q1269" s="6">
        <v>9</v>
      </c>
      <c r="R1269" s="2">
        <v>4</v>
      </c>
      <c r="S1269" s="1">
        <v>6</v>
      </c>
      <c r="T1269" s="34" t="str">
        <f>IF(COUNTIF(B1269:S1269,"&gt;0")=18,SUM(B1269:S1269),"")</f>
        <v/>
      </c>
      <c r="U1269" s="100">
        <v>40069</v>
      </c>
      <c r="V1269" s="94" t="s">
        <v>1431</v>
      </c>
      <c r="W1269" s="26">
        <v>10</v>
      </c>
      <c r="X1269" s="27" t="s">
        <v>173</v>
      </c>
      <c r="Y1269" s="28" t="s">
        <v>14</v>
      </c>
      <c r="Z1269" s="28">
        <v>350191</v>
      </c>
      <c r="AA1269" s="28">
        <v>46</v>
      </c>
      <c r="AB1269" s="28" t="s">
        <v>199</v>
      </c>
      <c r="AC1269" s="28">
        <v>24</v>
      </c>
      <c r="AD1269" s="28">
        <v>46</v>
      </c>
      <c r="AE1269" s="28"/>
      <c r="AF1269" s="31"/>
    </row>
    <row r="1270" spans="1:32" ht="34.5" customHeight="1" thickBot="1">
      <c r="A1270">
        <v>1256</v>
      </c>
      <c r="B1270" s="1">
        <v>5</v>
      </c>
      <c r="C1270" s="1">
        <v>5</v>
      </c>
      <c r="D1270" s="1">
        <v>6</v>
      </c>
      <c r="E1270" s="3">
        <v>8</v>
      </c>
      <c r="F1270" s="2">
        <v>5</v>
      </c>
      <c r="G1270" s="1">
        <v>5</v>
      </c>
      <c r="H1270" s="2">
        <v>5</v>
      </c>
      <c r="I1270" s="1">
        <v>5</v>
      </c>
      <c r="J1270" s="2">
        <v>5</v>
      </c>
      <c r="T1270" s="34" t="str">
        <f>IF(COUNTIF(B1270:S1270,"&gt;0")=18,SUM(B1270:S1270),"")</f>
        <v/>
      </c>
      <c r="U1270" s="100">
        <v>40072</v>
      </c>
      <c r="V1270" s="39" t="s">
        <v>508</v>
      </c>
      <c r="W1270" s="13">
        <v>1</v>
      </c>
      <c r="X1270" s="14" t="s">
        <v>1274</v>
      </c>
      <c r="Y1270" s="15" t="s">
        <v>14</v>
      </c>
      <c r="Z1270" s="15">
        <v>350894</v>
      </c>
      <c r="AA1270" s="15">
        <v>47</v>
      </c>
      <c r="AB1270" s="15" t="s">
        <v>1105</v>
      </c>
      <c r="AC1270" s="15">
        <v>28</v>
      </c>
      <c r="AD1270" s="15">
        <v>37</v>
      </c>
      <c r="AE1270" s="15"/>
      <c r="AF1270" s="16"/>
    </row>
    <row r="1271" spans="1:32" ht="34.5" customHeight="1" thickBot="1">
      <c r="A1271">
        <v>1257</v>
      </c>
      <c r="B1271" s="4">
        <v>3</v>
      </c>
      <c r="C1271" s="2">
        <v>4</v>
      </c>
      <c r="D1271" s="2">
        <v>5</v>
      </c>
      <c r="E1271" s="1">
        <v>7</v>
      </c>
      <c r="F1271" s="1">
        <v>6</v>
      </c>
      <c r="G1271" s="2">
        <v>4</v>
      </c>
      <c r="H1271" s="7">
        <v>3</v>
      </c>
      <c r="I1271" s="1">
        <v>5</v>
      </c>
      <c r="J1271" s="4">
        <v>4</v>
      </c>
      <c r="T1271" s="34" t="str">
        <f>IF(COUNTIF(B1271:S1271,"&gt;0")=18,SUM(B1271:S1271),"")</f>
        <v/>
      </c>
      <c r="U1271" s="100">
        <v>40072</v>
      </c>
      <c r="V1271" s="39" t="s">
        <v>508</v>
      </c>
      <c r="W1271" s="17">
        <v>2</v>
      </c>
      <c r="X1271" s="12" t="s">
        <v>381</v>
      </c>
      <c r="Y1271" s="11" t="s">
        <v>6</v>
      </c>
      <c r="Z1271" s="11">
        <v>1130538</v>
      </c>
      <c r="AA1271" s="11">
        <v>27</v>
      </c>
      <c r="AB1271" s="11" t="s">
        <v>1454</v>
      </c>
      <c r="AC1271" s="11">
        <v>25</v>
      </c>
      <c r="AD1271" s="11">
        <v>24</v>
      </c>
      <c r="AE1271" s="11"/>
      <c r="AF1271" s="18"/>
    </row>
    <row r="1272" spans="1:32" ht="34.5" customHeight="1" thickBot="1">
      <c r="A1272">
        <v>1258</v>
      </c>
      <c r="B1272" s="4">
        <v>3</v>
      </c>
      <c r="C1272" s="2">
        <v>4</v>
      </c>
      <c r="D1272" s="2">
        <v>5</v>
      </c>
      <c r="E1272" s="4">
        <v>5</v>
      </c>
      <c r="F1272" s="4">
        <v>4</v>
      </c>
      <c r="G1272" s="2">
        <v>4</v>
      </c>
      <c r="H1272" s="2">
        <v>5</v>
      </c>
      <c r="I1272" s="2">
        <v>4</v>
      </c>
      <c r="J1272" s="2">
        <v>5</v>
      </c>
      <c r="T1272" s="34" t="str">
        <f>IF(COUNTIF(B1272:S1272,"&gt;0")=18,SUM(B1272:S1272),"")</f>
        <v/>
      </c>
      <c r="U1272" s="100">
        <v>40072</v>
      </c>
      <c r="V1272" s="39" t="s">
        <v>508</v>
      </c>
      <c r="W1272" s="19">
        <v>3</v>
      </c>
      <c r="X1272" s="10" t="s">
        <v>26</v>
      </c>
      <c r="Y1272" s="9" t="s">
        <v>14</v>
      </c>
      <c r="Z1272" s="9">
        <v>350494</v>
      </c>
      <c r="AA1272" s="9">
        <v>20</v>
      </c>
      <c r="AB1272" s="9" t="s">
        <v>1172</v>
      </c>
      <c r="AC1272" s="9">
        <v>23</v>
      </c>
      <c r="AD1272" s="9">
        <v>18.100000000000001</v>
      </c>
      <c r="AE1272" s="9"/>
      <c r="AF1272" s="20"/>
    </row>
    <row r="1273" spans="1:32" ht="34.5" customHeight="1" thickBot="1">
      <c r="A1273">
        <v>1259</v>
      </c>
      <c r="B1273" s="1">
        <v>5</v>
      </c>
      <c r="C1273" s="1">
        <v>5</v>
      </c>
      <c r="D1273" s="6">
        <v>9</v>
      </c>
      <c r="E1273" s="8" t="s">
        <v>0</v>
      </c>
      <c r="F1273" s="6">
        <v>8</v>
      </c>
      <c r="G1273" s="3">
        <v>6</v>
      </c>
      <c r="H1273" s="2">
        <v>5</v>
      </c>
      <c r="I1273" s="1">
        <v>5</v>
      </c>
      <c r="J1273" s="2">
        <v>5</v>
      </c>
      <c r="T1273" s="34" t="str">
        <f>IF(COUNTIF(B1273:S1273,"&gt;0")=18,SUM(B1273:S1273),"")</f>
        <v/>
      </c>
      <c r="U1273" s="100">
        <v>40072</v>
      </c>
      <c r="V1273" s="39" t="s">
        <v>508</v>
      </c>
      <c r="W1273" s="17">
        <v>4</v>
      </c>
      <c r="X1273" s="12" t="s">
        <v>1355</v>
      </c>
      <c r="Y1273" s="11" t="s">
        <v>14</v>
      </c>
      <c r="Z1273" s="11">
        <v>350866</v>
      </c>
      <c r="AA1273" s="11">
        <v>54</v>
      </c>
      <c r="AB1273" s="11" t="s">
        <v>65</v>
      </c>
      <c r="AC1273" s="11">
        <v>20</v>
      </c>
      <c r="AD1273" s="11">
        <v>52</v>
      </c>
      <c r="AE1273" s="11"/>
      <c r="AF1273" s="18"/>
    </row>
    <row r="1274" spans="1:32" ht="34.5" customHeight="1" thickBot="1">
      <c r="A1274">
        <v>1260</v>
      </c>
      <c r="B1274" s="4">
        <v>3</v>
      </c>
      <c r="C1274" s="1">
        <v>5</v>
      </c>
      <c r="D1274" s="1">
        <v>6</v>
      </c>
      <c r="E1274" s="8" t="s">
        <v>0</v>
      </c>
      <c r="F1274" s="2">
        <v>5</v>
      </c>
      <c r="G1274" s="2">
        <v>4</v>
      </c>
      <c r="H1274" s="4">
        <v>4</v>
      </c>
      <c r="I1274" s="2">
        <v>4</v>
      </c>
      <c r="J1274" s="2">
        <v>5</v>
      </c>
      <c r="T1274" s="34" t="str">
        <f>IF(COUNTIF(B1274:S1274,"&gt;0")=18,SUM(B1274:S1274),"")</f>
        <v/>
      </c>
      <c r="U1274" s="100">
        <v>40072</v>
      </c>
      <c r="V1274" s="39" t="s">
        <v>508</v>
      </c>
      <c r="W1274" s="87" t="s">
        <v>1457</v>
      </c>
      <c r="X1274" s="10" t="s">
        <v>205</v>
      </c>
      <c r="Y1274" s="9" t="s">
        <v>14</v>
      </c>
      <c r="Z1274" s="9">
        <v>350800</v>
      </c>
      <c r="AA1274" s="9">
        <v>25.2</v>
      </c>
      <c r="AB1274" s="9" t="s">
        <v>65</v>
      </c>
      <c r="AC1274" s="9">
        <v>20</v>
      </c>
      <c r="AD1274" s="9">
        <v>24.4</v>
      </c>
      <c r="AE1274" s="9"/>
      <c r="AF1274" s="20"/>
    </row>
    <row r="1275" spans="1:32" ht="34.5" customHeight="1" thickBot="1">
      <c r="A1275">
        <v>1261</v>
      </c>
      <c r="B1275" s="2">
        <v>4</v>
      </c>
      <c r="C1275" s="1">
        <v>5</v>
      </c>
      <c r="D1275" s="6">
        <v>9</v>
      </c>
      <c r="E1275" s="3">
        <v>8</v>
      </c>
      <c r="F1275" s="6">
        <v>9</v>
      </c>
      <c r="G1275" s="1">
        <v>5</v>
      </c>
      <c r="H1275" s="2">
        <v>5</v>
      </c>
      <c r="I1275" s="1">
        <v>5</v>
      </c>
      <c r="J1275" s="1">
        <v>6</v>
      </c>
      <c r="T1275" s="34" t="str">
        <f>IF(COUNTIF(B1275:S1275,"&gt;0")=18,SUM(B1275:S1275),"")</f>
        <v/>
      </c>
      <c r="U1275" s="100">
        <v>40072</v>
      </c>
      <c r="V1275" s="39" t="s">
        <v>508</v>
      </c>
      <c r="W1275" s="88" t="s">
        <v>1457</v>
      </c>
      <c r="X1275" s="12" t="s">
        <v>173</v>
      </c>
      <c r="Y1275" s="11" t="s">
        <v>14</v>
      </c>
      <c r="Z1275" s="11">
        <v>350191</v>
      </c>
      <c r="AA1275" s="11">
        <v>46</v>
      </c>
      <c r="AB1275" s="11" t="s">
        <v>331</v>
      </c>
      <c r="AC1275" s="11">
        <v>20</v>
      </c>
      <c r="AD1275" s="11">
        <v>44</v>
      </c>
      <c r="AE1275" s="11"/>
      <c r="AF1275" s="18"/>
    </row>
    <row r="1276" spans="1:32" ht="34.5" customHeight="1" thickBot="1">
      <c r="A1276">
        <v>1262</v>
      </c>
      <c r="B1276" s="2">
        <v>4</v>
      </c>
      <c r="C1276" s="2">
        <v>4</v>
      </c>
      <c r="D1276" s="3">
        <v>7</v>
      </c>
      <c r="E1276" s="8" t="s">
        <v>0</v>
      </c>
      <c r="F1276" s="1">
        <v>6</v>
      </c>
      <c r="G1276" s="1">
        <v>5</v>
      </c>
      <c r="H1276" s="2">
        <v>5</v>
      </c>
      <c r="I1276" s="6">
        <v>8</v>
      </c>
      <c r="J1276" s="6">
        <v>9</v>
      </c>
      <c r="T1276" s="34" t="str">
        <f>IF(COUNTIF(B1276:S1276,"&gt;0")=18,SUM(B1276:S1276),"")</f>
        <v/>
      </c>
      <c r="U1276" s="100">
        <v>40072</v>
      </c>
      <c r="V1276" s="39" t="s">
        <v>508</v>
      </c>
      <c r="W1276" s="19">
        <v>7</v>
      </c>
      <c r="X1276" s="10" t="s">
        <v>1171</v>
      </c>
      <c r="Y1276" s="9" t="s">
        <v>14</v>
      </c>
      <c r="Z1276" s="9">
        <v>350751</v>
      </c>
      <c r="AA1276" s="9">
        <v>49</v>
      </c>
      <c r="AB1276" s="9" t="s">
        <v>65</v>
      </c>
      <c r="AC1276" s="9">
        <v>20</v>
      </c>
      <c r="AD1276" s="9">
        <v>47</v>
      </c>
      <c r="AE1276" s="9"/>
      <c r="AF1276" s="20"/>
    </row>
    <row r="1277" spans="1:32" ht="34.5" customHeight="1" thickBot="1">
      <c r="A1277">
        <v>1263</v>
      </c>
      <c r="B1277" s="3">
        <v>6</v>
      </c>
      <c r="C1277" s="1">
        <v>5</v>
      </c>
      <c r="D1277" s="6">
        <v>8</v>
      </c>
      <c r="E1277" s="2">
        <v>6</v>
      </c>
      <c r="F1277" s="2">
        <v>5</v>
      </c>
      <c r="G1277" s="6">
        <v>9</v>
      </c>
      <c r="H1277" s="2">
        <v>5</v>
      </c>
      <c r="I1277" s="3">
        <v>6</v>
      </c>
      <c r="J1277" s="6">
        <v>10</v>
      </c>
      <c r="T1277" s="34" t="str">
        <f>IF(COUNTIF(B1277:S1277,"&gt;0")=18,SUM(B1277:S1277),"")</f>
        <v/>
      </c>
      <c r="U1277" s="100">
        <v>40072</v>
      </c>
      <c r="V1277" s="39" t="s">
        <v>508</v>
      </c>
      <c r="W1277" s="17">
        <v>8</v>
      </c>
      <c r="X1277" s="12" t="s">
        <v>1267</v>
      </c>
      <c r="Y1277" s="11" t="s">
        <v>14</v>
      </c>
      <c r="Z1277" s="11">
        <v>350893</v>
      </c>
      <c r="AA1277" s="11">
        <v>47</v>
      </c>
      <c r="AB1277" s="11" t="s">
        <v>332</v>
      </c>
      <c r="AC1277" s="11">
        <v>19</v>
      </c>
      <c r="AD1277" s="11">
        <v>46</v>
      </c>
      <c r="AE1277" s="11"/>
      <c r="AF1277" s="18"/>
    </row>
    <row r="1278" spans="1:32" ht="34.5" customHeight="1" thickBot="1">
      <c r="A1278">
        <v>1264</v>
      </c>
      <c r="B1278" s="2">
        <v>4</v>
      </c>
      <c r="C1278" s="1">
        <v>5</v>
      </c>
      <c r="D1278" s="8" t="s">
        <v>0</v>
      </c>
      <c r="E1278" s="3">
        <v>8</v>
      </c>
      <c r="F1278" s="2">
        <v>5</v>
      </c>
      <c r="G1278" s="2">
        <v>4</v>
      </c>
      <c r="H1278" s="1">
        <v>6</v>
      </c>
      <c r="I1278" s="1">
        <v>5</v>
      </c>
      <c r="J1278" s="1">
        <v>6</v>
      </c>
      <c r="T1278" s="34" t="str">
        <f>IF(COUNTIF(B1278:S1278,"&gt;0")=18,SUM(B1278:S1278),"")</f>
        <v/>
      </c>
      <c r="U1278" s="100">
        <v>40072</v>
      </c>
      <c r="V1278" s="39" t="s">
        <v>508</v>
      </c>
      <c r="W1278" s="19">
        <v>9</v>
      </c>
      <c r="X1278" s="10" t="s">
        <v>148</v>
      </c>
      <c r="Y1278" s="9" t="s">
        <v>14</v>
      </c>
      <c r="Z1278" s="9">
        <v>350611</v>
      </c>
      <c r="AA1278" s="9">
        <v>31.6</v>
      </c>
      <c r="AB1278" s="9" t="s">
        <v>33</v>
      </c>
      <c r="AC1278" s="9">
        <v>17</v>
      </c>
      <c r="AD1278" s="9">
        <v>31.6</v>
      </c>
      <c r="AE1278" s="9"/>
      <c r="AF1278" s="20"/>
    </row>
    <row r="1279" spans="1:32" ht="34.5" customHeight="1" thickBot="1">
      <c r="A1279">
        <v>1265</v>
      </c>
      <c r="B1279" s="3">
        <v>6</v>
      </c>
      <c r="C1279" s="1">
        <v>5</v>
      </c>
      <c r="D1279" s="6">
        <v>12</v>
      </c>
      <c r="E1279" s="3">
        <v>8</v>
      </c>
      <c r="F1279" s="6">
        <v>8</v>
      </c>
      <c r="G1279" s="8" t="s">
        <v>0</v>
      </c>
      <c r="H1279" s="2">
        <v>5</v>
      </c>
      <c r="I1279" s="4">
        <v>3</v>
      </c>
      <c r="J1279" s="1">
        <v>6</v>
      </c>
      <c r="T1279" s="34" t="str">
        <f>IF(COUNTIF(B1279:S1279,"&gt;0")=18,SUM(B1279:S1279),"")</f>
        <v/>
      </c>
      <c r="U1279" s="100">
        <v>40072</v>
      </c>
      <c r="V1279" s="39" t="s">
        <v>508</v>
      </c>
      <c r="W1279" s="17">
        <v>10</v>
      </c>
      <c r="X1279" s="12" t="s">
        <v>1414</v>
      </c>
      <c r="Y1279" s="11" t="s">
        <v>14</v>
      </c>
      <c r="Z1279" s="11">
        <v>350762</v>
      </c>
      <c r="AA1279" s="11">
        <v>39</v>
      </c>
      <c r="AB1279" s="11" t="s">
        <v>769</v>
      </c>
      <c r="AC1279" s="11">
        <v>15</v>
      </c>
      <c r="AD1279" s="11">
        <v>39</v>
      </c>
      <c r="AE1279" s="11"/>
      <c r="AF1279" s="18"/>
    </row>
    <row r="1280" spans="1:32" ht="34.5" customHeight="1" thickBot="1">
      <c r="A1280">
        <v>1266</v>
      </c>
      <c r="B1280" s="2">
        <v>4</v>
      </c>
      <c r="C1280" s="1">
        <v>5</v>
      </c>
      <c r="D1280" s="1">
        <v>6</v>
      </c>
      <c r="E1280" s="3">
        <v>8</v>
      </c>
      <c r="F1280" s="2">
        <v>5</v>
      </c>
      <c r="G1280" s="1">
        <v>5</v>
      </c>
      <c r="H1280" s="2">
        <v>5</v>
      </c>
      <c r="I1280" s="2">
        <v>4</v>
      </c>
      <c r="J1280" s="1">
        <v>6</v>
      </c>
      <c r="T1280" s="34" t="str">
        <f>IF(COUNTIF(B1280:S1280,"&gt;0")=18,SUM(B1280:S1280),"")</f>
        <v/>
      </c>
      <c r="U1280" s="100">
        <v>40072</v>
      </c>
      <c r="V1280" s="39" t="s">
        <v>508</v>
      </c>
      <c r="W1280" s="19">
        <v>11</v>
      </c>
      <c r="X1280" s="10" t="s">
        <v>62</v>
      </c>
      <c r="Y1280" s="9" t="s">
        <v>14</v>
      </c>
      <c r="Z1280" s="9">
        <v>350639</v>
      </c>
      <c r="AA1280" s="9">
        <v>23.6</v>
      </c>
      <c r="AB1280" s="9" t="s">
        <v>1455</v>
      </c>
      <c r="AC1280" s="9">
        <v>15</v>
      </c>
      <c r="AD1280" s="9">
        <v>23.7</v>
      </c>
      <c r="AE1280" s="9"/>
      <c r="AF1280" s="20"/>
    </row>
    <row r="1281" spans="1:32" ht="34.5" customHeight="1" thickBot="1">
      <c r="A1281">
        <v>1267</v>
      </c>
      <c r="B1281" s="4">
        <v>3</v>
      </c>
      <c r="C1281" s="1">
        <v>5</v>
      </c>
      <c r="D1281" s="1">
        <v>6</v>
      </c>
      <c r="E1281" s="2">
        <v>6</v>
      </c>
      <c r="F1281" s="2">
        <v>5</v>
      </c>
      <c r="G1281" s="4">
        <v>3</v>
      </c>
      <c r="H1281" s="4">
        <v>4</v>
      </c>
      <c r="I1281" s="6">
        <v>7</v>
      </c>
      <c r="J1281" s="2">
        <v>5</v>
      </c>
      <c r="T1281" s="34" t="str">
        <f>IF(COUNTIF(B1281:S1281,"&gt;0")=18,SUM(B1281:S1281),"")</f>
        <v/>
      </c>
      <c r="U1281" s="100">
        <v>40072</v>
      </c>
      <c r="V1281" s="39" t="s">
        <v>508</v>
      </c>
      <c r="W1281" s="17">
        <v>12</v>
      </c>
      <c r="X1281" s="12" t="s">
        <v>20</v>
      </c>
      <c r="Y1281" s="11" t="s">
        <v>14</v>
      </c>
      <c r="Z1281" s="11">
        <v>350771</v>
      </c>
      <c r="AA1281" s="11">
        <v>14.2</v>
      </c>
      <c r="AB1281" s="11" t="s">
        <v>1150</v>
      </c>
      <c r="AC1281" s="11">
        <v>15</v>
      </c>
      <c r="AD1281" s="11">
        <v>14.3</v>
      </c>
      <c r="AE1281" s="11"/>
      <c r="AF1281" s="18"/>
    </row>
    <row r="1282" spans="1:32" ht="34.5" customHeight="1" thickBot="1">
      <c r="A1282">
        <v>1268</v>
      </c>
      <c r="B1282" s="1">
        <v>5</v>
      </c>
      <c r="C1282" s="3">
        <v>6</v>
      </c>
      <c r="D1282" s="6">
        <v>8</v>
      </c>
      <c r="E1282" s="2">
        <v>6</v>
      </c>
      <c r="F1282" s="2">
        <v>5</v>
      </c>
      <c r="G1282" s="2">
        <v>4</v>
      </c>
      <c r="H1282" s="2">
        <v>5</v>
      </c>
      <c r="I1282" s="2">
        <v>4</v>
      </c>
      <c r="J1282" s="2">
        <v>5</v>
      </c>
      <c r="T1282" s="34" t="str">
        <f>IF(COUNTIF(B1282:S1282,"&gt;0")=18,SUM(B1282:S1282),"")</f>
        <v/>
      </c>
      <c r="U1282" s="100">
        <v>40072</v>
      </c>
      <c r="V1282" s="39" t="s">
        <v>508</v>
      </c>
      <c r="W1282" s="19">
        <v>13</v>
      </c>
      <c r="X1282" s="10" t="s">
        <v>392</v>
      </c>
      <c r="Y1282" s="9" t="s">
        <v>6</v>
      </c>
      <c r="Z1282" s="9">
        <v>1130030</v>
      </c>
      <c r="AA1282" s="9">
        <v>17.5</v>
      </c>
      <c r="AB1282" s="9" t="s">
        <v>1456</v>
      </c>
      <c r="AC1282" s="9">
        <v>13</v>
      </c>
      <c r="AD1282" s="9">
        <v>17.600000000000001</v>
      </c>
      <c r="AE1282" s="9"/>
      <c r="AF1282" s="20"/>
    </row>
    <row r="1283" spans="1:32" ht="34.5" customHeight="1" thickBot="1">
      <c r="A1283">
        <v>1269</v>
      </c>
      <c r="B1283" s="2">
        <v>4</v>
      </c>
      <c r="C1283" s="1">
        <v>5</v>
      </c>
      <c r="D1283" s="3">
        <v>7</v>
      </c>
      <c r="E1283" s="3">
        <v>8</v>
      </c>
      <c r="F1283" s="2">
        <v>5</v>
      </c>
      <c r="G1283" s="2">
        <v>4</v>
      </c>
      <c r="H1283" s="4">
        <v>4</v>
      </c>
      <c r="I1283" s="1">
        <v>5</v>
      </c>
      <c r="J1283" s="1">
        <v>6</v>
      </c>
      <c r="T1283" s="34" t="str">
        <f>IF(COUNTIF(B1283:S1283,"&gt;0")=18,SUM(B1283:S1283),"")</f>
        <v/>
      </c>
      <c r="U1283" s="100">
        <v>40072</v>
      </c>
      <c r="V1283" s="39" t="s">
        <v>508</v>
      </c>
      <c r="W1283" s="26">
        <v>14</v>
      </c>
      <c r="X1283" s="27" t="s">
        <v>169</v>
      </c>
      <c r="Y1283" s="28" t="s">
        <v>14</v>
      </c>
      <c r="Z1283" s="28">
        <v>350121</v>
      </c>
      <c r="AA1283" s="28">
        <v>19.7</v>
      </c>
      <c r="AB1283" s="28" t="s">
        <v>1456</v>
      </c>
      <c r="AC1283" s="28">
        <v>13</v>
      </c>
      <c r="AD1283" s="28">
        <v>19.8</v>
      </c>
      <c r="AE1283" s="28"/>
      <c r="AF1283" s="31"/>
    </row>
    <row r="1284" spans="1:32" ht="34.5" customHeight="1" thickBot="1">
      <c r="A1284">
        <v>1270</v>
      </c>
      <c r="B1284" s="1">
        <v>5</v>
      </c>
      <c r="C1284" s="6">
        <v>7</v>
      </c>
      <c r="D1284" s="2">
        <v>5</v>
      </c>
      <c r="E1284" s="2">
        <v>6</v>
      </c>
      <c r="F1284" s="2">
        <v>5</v>
      </c>
      <c r="G1284" s="2">
        <v>4</v>
      </c>
      <c r="H1284" s="4">
        <v>4</v>
      </c>
      <c r="I1284" s="1">
        <v>5</v>
      </c>
      <c r="J1284" s="1">
        <v>6</v>
      </c>
      <c r="K1284" s="2">
        <v>4</v>
      </c>
      <c r="L1284" s="2">
        <v>4</v>
      </c>
      <c r="M1284" s="2">
        <v>5</v>
      </c>
      <c r="N1284" s="4">
        <v>5</v>
      </c>
      <c r="O1284" s="2">
        <v>5</v>
      </c>
      <c r="P1284" s="1">
        <v>5</v>
      </c>
      <c r="Q1284" s="2">
        <v>5</v>
      </c>
      <c r="R1284" s="4">
        <v>3</v>
      </c>
      <c r="S1284" s="2">
        <v>5</v>
      </c>
      <c r="T1284" s="34">
        <f>IF(COUNTIF(B1284:S1284,"&gt;0")=18,SUM(B1284:S1284),"")</f>
        <v>88</v>
      </c>
      <c r="U1284" s="100">
        <v>40074</v>
      </c>
      <c r="V1284" s="39" t="s">
        <v>1459</v>
      </c>
      <c r="W1284" s="13">
        <v>1</v>
      </c>
      <c r="X1284" s="14" t="s">
        <v>1460</v>
      </c>
      <c r="Y1284" s="15" t="s">
        <v>737</v>
      </c>
      <c r="Z1284" s="15">
        <v>90974</v>
      </c>
      <c r="AA1284" s="15">
        <v>22.9</v>
      </c>
      <c r="AB1284" s="15" t="s">
        <v>1461</v>
      </c>
      <c r="AC1284" s="15">
        <v>40</v>
      </c>
      <c r="AD1284" s="15">
        <v>21.3</v>
      </c>
      <c r="AE1284" s="15"/>
      <c r="AF1284" s="16"/>
    </row>
    <row r="1285" spans="1:32" ht="34.5" customHeight="1" thickBot="1">
      <c r="A1285">
        <v>1271</v>
      </c>
      <c r="B1285" s="2">
        <v>4</v>
      </c>
      <c r="C1285" s="3">
        <v>6</v>
      </c>
      <c r="D1285" s="1">
        <v>6</v>
      </c>
      <c r="E1285" s="2">
        <v>6</v>
      </c>
      <c r="F1285" s="4">
        <v>4</v>
      </c>
      <c r="G1285" s="1">
        <v>5</v>
      </c>
      <c r="H1285" s="1">
        <v>6</v>
      </c>
      <c r="I1285" s="1">
        <v>5</v>
      </c>
      <c r="J1285" s="2">
        <v>5</v>
      </c>
      <c r="K1285" s="2">
        <v>4</v>
      </c>
      <c r="L1285" s="6">
        <v>7</v>
      </c>
      <c r="M1285" s="2">
        <v>5</v>
      </c>
      <c r="N1285" s="1">
        <v>7</v>
      </c>
      <c r="O1285" s="4">
        <v>4</v>
      </c>
      <c r="P1285" s="7">
        <v>2</v>
      </c>
      <c r="Q1285" s="2">
        <v>5</v>
      </c>
      <c r="R1285" s="6">
        <v>7</v>
      </c>
      <c r="S1285" s="4">
        <v>4</v>
      </c>
      <c r="T1285" s="34">
        <f>IF(COUNTIF(B1285:S1285,"&gt;0")=18,SUM(B1285:S1285),"")</f>
        <v>92</v>
      </c>
      <c r="U1285" s="100">
        <v>40074</v>
      </c>
      <c r="V1285" s="39" t="s">
        <v>1459</v>
      </c>
      <c r="W1285" s="17">
        <v>2</v>
      </c>
      <c r="X1285" s="12" t="s">
        <v>1462</v>
      </c>
      <c r="Y1285" s="11" t="s">
        <v>1463</v>
      </c>
      <c r="Z1285" s="11">
        <v>430672</v>
      </c>
      <c r="AA1285" s="11">
        <v>26.4</v>
      </c>
      <c r="AB1285" s="11" t="s">
        <v>81</v>
      </c>
      <c r="AC1285" s="11">
        <v>40</v>
      </c>
      <c r="AD1285" s="11">
        <v>24.8</v>
      </c>
      <c r="AE1285" s="11"/>
      <c r="AF1285" s="18"/>
    </row>
    <row r="1286" spans="1:32" ht="34.5" customHeight="1" thickBot="1">
      <c r="A1286">
        <v>1272</v>
      </c>
      <c r="B1286" s="2">
        <v>4</v>
      </c>
      <c r="C1286" s="1">
        <v>5</v>
      </c>
      <c r="D1286" s="2">
        <v>5</v>
      </c>
      <c r="E1286" s="2">
        <v>6</v>
      </c>
      <c r="F1286" s="4">
        <v>4</v>
      </c>
      <c r="G1286" s="2">
        <v>4</v>
      </c>
      <c r="H1286" s="1">
        <v>6</v>
      </c>
      <c r="I1286" s="1">
        <v>5</v>
      </c>
      <c r="J1286" s="4">
        <v>4</v>
      </c>
      <c r="K1286" s="4">
        <v>3</v>
      </c>
      <c r="L1286" s="2">
        <v>4</v>
      </c>
      <c r="M1286" s="6">
        <v>8</v>
      </c>
      <c r="N1286" s="1">
        <v>7</v>
      </c>
      <c r="O1286" s="2">
        <v>5</v>
      </c>
      <c r="P1286" s="1">
        <v>5</v>
      </c>
      <c r="Q1286" s="1">
        <v>6</v>
      </c>
      <c r="R1286" s="1">
        <v>5</v>
      </c>
      <c r="S1286" s="7">
        <v>3</v>
      </c>
      <c r="T1286" s="34">
        <f>IF(COUNTIF(B1286:S1286,"&gt;0")=18,SUM(B1286:S1286),"")</f>
        <v>89</v>
      </c>
      <c r="U1286" s="100">
        <v>40074</v>
      </c>
      <c r="V1286" s="39" t="s">
        <v>1459</v>
      </c>
      <c r="W1286" s="19">
        <v>3</v>
      </c>
      <c r="X1286" s="10" t="s">
        <v>481</v>
      </c>
      <c r="Y1286" s="9" t="s">
        <v>14</v>
      </c>
      <c r="Z1286" s="9">
        <v>350216</v>
      </c>
      <c r="AA1286" s="9">
        <v>22.3</v>
      </c>
      <c r="AB1286" s="9" t="s">
        <v>209</v>
      </c>
      <c r="AC1286" s="9">
        <v>38</v>
      </c>
      <c r="AD1286" s="9">
        <v>21.5</v>
      </c>
      <c r="AE1286" s="9"/>
      <c r="AF1286" s="20"/>
    </row>
    <row r="1287" spans="1:32" ht="34.5" customHeight="1" thickBot="1">
      <c r="A1287">
        <v>1273</v>
      </c>
      <c r="B1287" s="1">
        <v>5</v>
      </c>
      <c r="C1287" s="2">
        <v>4</v>
      </c>
      <c r="D1287" s="3">
        <v>7</v>
      </c>
      <c r="E1287" s="2">
        <v>6</v>
      </c>
      <c r="F1287" s="2">
        <v>5</v>
      </c>
      <c r="G1287" s="2">
        <v>4</v>
      </c>
      <c r="H1287" s="3">
        <v>7</v>
      </c>
      <c r="I1287" s="1">
        <v>5</v>
      </c>
      <c r="J1287" s="1">
        <v>6</v>
      </c>
      <c r="K1287" s="1">
        <v>5</v>
      </c>
      <c r="L1287" s="2">
        <v>4</v>
      </c>
      <c r="M1287" s="1">
        <v>6</v>
      </c>
      <c r="N1287" s="1">
        <v>7</v>
      </c>
      <c r="O1287" s="4">
        <v>4</v>
      </c>
      <c r="P1287" s="1">
        <v>5</v>
      </c>
      <c r="Q1287" s="4">
        <v>4</v>
      </c>
      <c r="R1287" s="1">
        <v>5</v>
      </c>
      <c r="S1287" s="4">
        <v>4</v>
      </c>
      <c r="T1287" s="34">
        <f>IF(COUNTIF(B1287:S1287,"&gt;0")=18,SUM(B1287:S1287),"")</f>
        <v>93</v>
      </c>
      <c r="U1287" s="100">
        <v>40074</v>
      </c>
      <c r="V1287" s="39" t="s">
        <v>1459</v>
      </c>
      <c r="W1287" s="17">
        <v>4</v>
      </c>
      <c r="X1287" s="12" t="s">
        <v>1464</v>
      </c>
      <c r="Y1287" s="11" t="s">
        <v>240</v>
      </c>
      <c r="Z1287" s="11">
        <v>410925</v>
      </c>
      <c r="AA1287" s="11">
        <v>25.4</v>
      </c>
      <c r="AB1287" s="11" t="s">
        <v>40</v>
      </c>
      <c r="AC1287" s="11">
        <v>36</v>
      </c>
      <c r="AD1287" s="11">
        <v>25.4</v>
      </c>
      <c r="AE1287" s="11"/>
      <c r="AF1287" s="18"/>
    </row>
    <row r="1288" spans="1:32" ht="34.5" customHeight="1" thickBot="1">
      <c r="A1288">
        <v>1274</v>
      </c>
      <c r="B1288" s="1">
        <v>5</v>
      </c>
      <c r="C1288" s="2">
        <v>4</v>
      </c>
      <c r="D1288" s="2">
        <v>5</v>
      </c>
      <c r="E1288" s="2">
        <v>6</v>
      </c>
      <c r="F1288" s="2">
        <v>5</v>
      </c>
      <c r="G1288" s="2">
        <v>4</v>
      </c>
      <c r="H1288" s="4">
        <v>4</v>
      </c>
      <c r="I1288" s="1">
        <v>5</v>
      </c>
      <c r="J1288" s="1">
        <v>6</v>
      </c>
      <c r="K1288" s="2">
        <v>4</v>
      </c>
      <c r="L1288" s="4">
        <v>3</v>
      </c>
      <c r="M1288" s="1">
        <v>6</v>
      </c>
      <c r="N1288" s="2">
        <v>6</v>
      </c>
      <c r="O1288" s="2">
        <v>5</v>
      </c>
      <c r="P1288" s="2">
        <v>4</v>
      </c>
      <c r="Q1288" s="4">
        <v>4</v>
      </c>
      <c r="R1288" s="2">
        <v>4</v>
      </c>
      <c r="S1288" s="7">
        <v>3</v>
      </c>
      <c r="T1288" s="34">
        <f>IF(COUNTIF(B1288:S1288,"&gt;0")=18,SUM(B1288:S1288),"")</f>
        <v>83</v>
      </c>
      <c r="U1288" s="100">
        <v>40074</v>
      </c>
      <c r="V1288" s="39" t="s">
        <v>1459</v>
      </c>
      <c r="W1288" s="19">
        <v>5</v>
      </c>
      <c r="X1288" s="10" t="s">
        <v>1465</v>
      </c>
      <c r="Y1288" s="9" t="s">
        <v>9</v>
      </c>
      <c r="Z1288" s="9">
        <v>81021</v>
      </c>
      <c r="AA1288" s="9">
        <v>13.3</v>
      </c>
      <c r="AB1288" s="9" t="s">
        <v>1466</v>
      </c>
      <c r="AC1288" s="9">
        <v>33</v>
      </c>
      <c r="AD1288" s="9">
        <v>13.3</v>
      </c>
      <c r="AE1288" s="9"/>
      <c r="AF1288" s="20"/>
    </row>
    <row r="1289" spans="1:32" ht="34.5" customHeight="1" thickBot="1">
      <c r="A1289">
        <v>1275</v>
      </c>
      <c r="B1289" s="2">
        <v>4</v>
      </c>
      <c r="C1289" s="4">
        <v>3</v>
      </c>
      <c r="D1289" s="1">
        <v>6</v>
      </c>
      <c r="E1289" s="4">
        <v>5</v>
      </c>
      <c r="F1289" s="1">
        <v>6</v>
      </c>
      <c r="G1289" s="1">
        <v>5</v>
      </c>
      <c r="H1289" s="2">
        <v>5</v>
      </c>
      <c r="I1289" s="2">
        <v>4</v>
      </c>
      <c r="J1289" s="1">
        <v>6</v>
      </c>
      <c r="K1289" s="2">
        <v>4</v>
      </c>
      <c r="L1289" s="1">
        <v>5</v>
      </c>
      <c r="M1289" s="3">
        <v>7</v>
      </c>
      <c r="N1289" s="1">
        <v>7</v>
      </c>
      <c r="O1289" s="4">
        <v>4</v>
      </c>
      <c r="P1289" s="7">
        <v>2</v>
      </c>
      <c r="Q1289" s="4">
        <v>4</v>
      </c>
      <c r="R1289" s="2">
        <v>4</v>
      </c>
      <c r="S1289" s="2">
        <v>5</v>
      </c>
      <c r="T1289" s="34">
        <f>IF(COUNTIF(B1289:S1289,"&gt;0")=18,SUM(B1289:S1289),"")</f>
        <v>86</v>
      </c>
      <c r="U1289" s="100">
        <v>40074</v>
      </c>
      <c r="V1289" s="39" t="s">
        <v>1459</v>
      </c>
      <c r="W1289" s="17">
        <v>6</v>
      </c>
      <c r="X1289" s="12" t="s">
        <v>1467</v>
      </c>
      <c r="Y1289" s="11" t="s">
        <v>1468</v>
      </c>
      <c r="Z1289" s="11">
        <v>480243</v>
      </c>
      <c r="AA1289" s="11">
        <v>16.2</v>
      </c>
      <c r="AB1289" s="11" t="s">
        <v>1469</v>
      </c>
      <c r="AC1289" s="11">
        <v>33</v>
      </c>
      <c r="AD1289" s="11">
        <v>16.2</v>
      </c>
      <c r="AE1289" s="11"/>
      <c r="AF1289" s="18"/>
    </row>
    <row r="1290" spans="1:32" ht="34.5" customHeight="1" thickBot="1">
      <c r="A1290">
        <v>1276</v>
      </c>
      <c r="B1290" s="4">
        <v>3</v>
      </c>
      <c r="C1290" s="2">
        <v>4</v>
      </c>
      <c r="D1290" s="1">
        <v>6</v>
      </c>
      <c r="E1290" s="4">
        <v>5</v>
      </c>
      <c r="F1290" s="2">
        <v>5</v>
      </c>
      <c r="G1290" s="2">
        <v>4</v>
      </c>
      <c r="H1290" s="4">
        <v>4</v>
      </c>
      <c r="I1290" s="1">
        <v>5</v>
      </c>
      <c r="J1290" s="4">
        <v>4</v>
      </c>
      <c r="K1290" s="4">
        <v>3</v>
      </c>
      <c r="L1290" s="2">
        <v>4</v>
      </c>
      <c r="M1290" s="1">
        <v>6</v>
      </c>
      <c r="N1290" s="2">
        <v>6</v>
      </c>
      <c r="O1290" s="1">
        <v>6</v>
      </c>
      <c r="P1290" s="2">
        <v>4</v>
      </c>
      <c r="Q1290" s="4">
        <v>4</v>
      </c>
      <c r="R1290" s="4">
        <v>3</v>
      </c>
      <c r="S1290" s="4">
        <v>4</v>
      </c>
      <c r="T1290" s="34">
        <f>IF(COUNTIF(B1290:S1290,"&gt;0")=18,SUM(B1290:S1290),"")</f>
        <v>80</v>
      </c>
      <c r="U1290" s="100">
        <v>40074</v>
      </c>
      <c r="V1290" s="39" t="s">
        <v>1459</v>
      </c>
      <c r="W1290" s="19">
        <v>7</v>
      </c>
      <c r="X1290" s="10" t="s">
        <v>1470</v>
      </c>
      <c r="Y1290" s="9" t="s">
        <v>92</v>
      </c>
      <c r="Z1290" s="9">
        <v>610831</v>
      </c>
      <c r="AA1290" s="9">
        <v>8.6</v>
      </c>
      <c r="AB1290" s="9" t="s">
        <v>1471</v>
      </c>
      <c r="AC1290" s="9">
        <v>31</v>
      </c>
      <c r="AD1290" s="9">
        <v>8.6999999999999993</v>
      </c>
      <c r="AE1290" s="9"/>
      <c r="AF1290" s="20"/>
    </row>
    <row r="1291" spans="1:32" ht="34.5" customHeight="1" thickBot="1">
      <c r="A1291">
        <v>1277</v>
      </c>
      <c r="B1291" s="4">
        <v>3</v>
      </c>
      <c r="C1291" s="3">
        <v>6</v>
      </c>
      <c r="D1291" s="1">
        <v>6</v>
      </c>
      <c r="E1291" s="2">
        <v>6</v>
      </c>
      <c r="F1291" s="4">
        <v>4</v>
      </c>
      <c r="G1291" s="4">
        <v>3</v>
      </c>
      <c r="H1291" s="4">
        <v>4</v>
      </c>
      <c r="I1291" s="2">
        <v>4</v>
      </c>
      <c r="J1291" s="4">
        <v>4</v>
      </c>
      <c r="K1291" s="4">
        <v>3</v>
      </c>
      <c r="L1291" s="1">
        <v>5</v>
      </c>
      <c r="M1291" s="3">
        <v>7</v>
      </c>
      <c r="N1291" s="2">
        <v>6</v>
      </c>
      <c r="O1291" s="4">
        <v>4</v>
      </c>
      <c r="P1291" s="2">
        <v>4</v>
      </c>
      <c r="Q1291" s="2">
        <v>5</v>
      </c>
      <c r="R1291" s="2">
        <v>4</v>
      </c>
      <c r="S1291" s="1">
        <v>6</v>
      </c>
      <c r="T1291" s="34">
        <f>IF(COUNTIF(B1291:S1291,"&gt;0")=18,SUM(B1291:S1291),"")</f>
        <v>84</v>
      </c>
      <c r="U1291" s="100">
        <v>40074</v>
      </c>
      <c r="V1291" s="39" t="s">
        <v>1459</v>
      </c>
      <c r="W1291" s="17">
        <v>8</v>
      </c>
      <c r="X1291" s="12" t="s">
        <v>28</v>
      </c>
      <c r="Y1291" s="11" t="s">
        <v>14</v>
      </c>
      <c r="Z1291" s="11">
        <v>350233</v>
      </c>
      <c r="AA1291" s="11">
        <v>12</v>
      </c>
      <c r="AB1291" s="11" t="s">
        <v>221</v>
      </c>
      <c r="AC1291" s="11">
        <v>31</v>
      </c>
      <c r="AD1291" s="11">
        <v>12.1</v>
      </c>
      <c r="AE1291" s="11"/>
      <c r="AF1291" s="18"/>
    </row>
    <row r="1292" spans="1:32" ht="34.5" customHeight="1" thickBot="1">
      <c r="A1292">
        <v>1278</v>
      </c>
      <c r="B1292" s="1">
        <v>5</v>
      </c>
      <c r="C1292" s="2">
        <v>4</v>
      </c>
      <c r="D1292" s="6">
        <v>8</v>
      </c>
      <c r="E1292" s="2">
        <v>6</v>
      </c>
      <c r="F1292" s="1">
        <v>6</v>
      </c>
      <c r="G1292" s="1">
        <v>5</v>
      </c>
      <c r="H1292" s="3">
        <v>7</v>
      </c>
      <c r="I1292" s="1">
        <v>5</v>
      </c>
      <c r="J1292" s="4">
        <v>4</v>
      </c>
      <c r="K1292" s="1">
        <v>5</v>
      </c>
      <c r="L1292" s="6">
        <v>7</v>
      </c>
      <c r="M1292" s="6">
        <v>9</v>
      </c>
      <c r="N1292" s="2">
        <v>6</v>
      </c>
      <c r="O1292" s="1">
        <v>6</v>
      </c>
      <c r="P1292" s="4">
        <v>3</v>
      </c>
      <c r="Q1292" s="2">
        <v>5</v>
      </c>
      <c r="R1292" s="3">
        <v>6</v>
      </c>
      <c r="S1292" s="4">
        <v>4</v>
      </c>
      <c r="T1292" s="34">
        <f>IF(COUNTIF(B1292:S1292,"&gt;0")=18,SUM(B1292:S1292),"")</f>
        <v>101</v>
      </c>
      <c r="U1292" s="100">
        <v>40074</v>
      </c>
      <c r="V1292" s="39" t="s">
        <v>1459</v>
      </c>
      <c r="W1292" s="19">
        <v>9</v>
      </c>
      <c r="X1292" s="10" t="s">
        <v>1472</v>
      </c>
      <c r="Y1292" s="9" t="s">
        <v>1473</v>
      </c>
      <c r="Z1292" s="9">
        <v>170578</v>
      </c>
      <c r="AA1292" s="9">
        <v>22.3</v>
      </c>
      <c r="AB1292" s="9" t="s">
        <v>1474</v>
      </c>
      <c r="AC1292" s="9">
        <v>29</v>
      </c>
      <c r="AD1292" s="9">
        <v>22.4</v>
      </c>
      <c r="AE1292" s="9"/>
      <c r="AF1292" s="20"/>
    </row>
    <row r="1293" spans="1:32" ht="34.5" customHeight="1" thickBot="1">
      <c r="A1293">
        <v>1279</v>
      </c>
      <c r="B1293" s="2">
        <v>4</v>
      </c>
      <c r="C1293" s="4">
        <v>3</v>
      </c>
      <c r="D1293" s="1">
        <v>6</v>
      </c>
      <c r="E1293" s="3">
        <v>8</v>
      </c>
      <c r="F1293" s="2">
        <v>5</v>
      </c>
      <c r="G1293" s="2">
        <v>4</v>
      </c>
      <c r="H1293" s="4">
        <v>4</v>
      </c>
      <c r="I1293" s="2">
        <v>4</v>
      </c>
      <c r="J1293" s="4">
        <v>4</v>
      </c>
      <c r="K1293" s="2">
        <v>4</v>
      </c>
      <c r="L1293" s="8" t="s">
        <v>0</v>
      </c>
      <c r="M1293" s="8" t="s">
        <v>0</v>
      </c>
      <c r="N1293" s="2">
        <v>6</v>
      </c>
      <c r="O1293" s="2">
        <v>5</v>
      </c>
      <c r="P1293" s="4">
        <v>3</v>
      </c>
      <c r="Q1293" s="4">
        <v>4</v>
      </c>
      <c r="R1293" s="2">
        <v>4</v>
      </c>
      <c r="S1293" s="5" t="s">
        <v>0</v>
      </c>
      <c r="T1293" s="34" t="str">
        <f>IF(COUNTIF(B1293:S1293,"&gt;0")=18,SUM(B1293:S1293),"")</f>
        <v/>
      </c>
      <c r="U1293" s="100">
        <v>40074</v>
      </c>
      <c r="V1293" s="39" t="s">
        <v>1459</v>
      </c>
      <c r="W1293" s="17">
        <v>10</v>
      </c>
      <c r="X1293" s="12" t="s">
        <v>1475</v>
      </c>
      <c r="Y1293" s="11" t="s">
        <v>1031</v>
      </c>
      <c r="Z1293" s="11">
        <v>300916</v>
      </c>
      <c r="AA1293" s="11">
        <v>10.199999999999999</v>
      </c>
      <c r="AB1293" s="11" t="s">
        <v>170</v>
      </c>
      <c r="AC1293" s="11">
        <v>25</v>
      </c>
      <c r="AD1293" s="11">
        <v>10.3</v>
      </c>
      <c r="AE1293" s="11"/>
      <c r="AF1293" s="18"/>
    </row>
    <row r="1294" spans="1:32" ht="34.5" customHeight="1" thickBot="1">
      <c r="A1294">
        <v>1280</v>
      </c>
      <c r="B1294" s="3">
        <v>6</v>
      </c>
      <c r="C1294" s="8" t="s">
        <v>0</v>
      </c>
      <c r="D1294" s="8" t="s">
        <v>0</v>
      </c>
      <c r="E1294" s="1">
        <v>7</v>
      </c>
      <c r="F1294" s="4">
        <v>4</v>
      </c>
      <c r="G1294" s="2">
        <v>4</v>
      </c>
      <c r="H1294" s="2">
        <v>5</v>
      </c>
      <c r="I1294" s="1">
        <v>5</v>
      </c>
      <c r="J1294" s="8" t="s">
        <v>0</v>
      </c>
      <c r="K1294" s="2">
        <v>4</v>
      </c>
      <c r="L1294" s="2">
        <v>4</v>
      </c>
      <c r="M1294" s="1">
        <v>6</v>
      </c>
      <c r="N1294" s="8" t="s">
        <v>0</v>
      </c>
      <c r="O1294" s="1">
        <v>6</v>
      </c>
      <c r="P1294" s="2">
        <v>4</v>
      </c>
      <c r="Q1294" s="8" t="s">
        <v>0</v>
      </c>
      <c r="R1294" s="1">
        <v>5</v>
      </c>
      <c r="S1294" s="1">
        <v>6</v>
      </c>
      <c r="T1294" s="34" t="str">
        <f>IF(COUNTIF(B1294:S1294,"&gt;0")=18,SUM(B1294:S1294),"")</f>
        <v/>
      </c>
      <c r="U1294" s="100">
        <v>40074</v>
      </c>
      <c r="V1294" s="39" t="s">
        <v>1459</v>
      </c>
      <c r="W1294" s="19">
        <v>11</v>
      </c>
      <c r="X1294" s="10" t="s">
        <v>1476</v>
      </c>
      <c r="Y1294" s="9" t="s">
        <v>1463</v>
      </c>
      <c r="Z1294" s="9">
        <v>430630</v>
      </c>
      <c r="AA1294" s="9">
        <v>21</v>
      </c>
      <c r="AB1294" s="9" t="s">
        <v>100</v>
      </c>
      <c r="AC1294" s="9">
        <v>23</v>
      </c>
      <c r="AD1294" s="9">
        <v>21.1</v>
      </c>
      <c r="AE1294" s="9"/>
      <c r="AF1294" s="20"/>
    </row>
    <row r="1295" spans="1:32" ht="34.5" customHeight="1" thickBot="1">
      <c r="A1295">
        <v>1281</v>
      </c>
      <c r="B1295" s="2">
        <v>4</v>
      </c>
      <c r="C1295" s="1">
        <v>5</v>
      </c>
      <c r="D1295" s="2">
        <v>5</v>
      </c>
      <c r="E1295" s="2">
        <v>6</v>
      </c>
      <c r="F1295" s="1">
        <v>6</v>
      </c>
      <c r="G1295" s="2">
        <v>4</v>
      </c>
      <c r="H1295" s="1">
        <v>6</v>
      </c>
      <c r="I1295" s="4">
        <v>3</v>
      </c>
      <c r="J1295" s="4">
        <v>4</v>
      </c>
      <c r="K1295" s="2">
        <v>4</v>
      </c>
      <c r="L1295" s="3">
        <v>6</v>
      </c>
      <c r="M1295" s="6">
        <v>8</v>
      </c>
      <c r="N1295" s="4">
        <v>5</v>
      </c>
      <c r="O1295" s="2">
        <v>5</v>
      </c>
      <c r="P1295" s="2">
        <v>4</v>
      </c>
      <c r="Q1295" s="1">
        <v>6</v>
      </c>
      <c r="R1295" s="2">
        <v>4</v>
      </c>
      <c r="S1295" s="3">
        <v>7</v>
      </c>
      <c r="T1295" s="34">
        <f>IF(COUNTIF(B1295:S1295,"&gt;0")=18,SUM(B1295:S1295),"")</f>
        <v>92</v>
      </c>
      <c r="U1295" s="100">
        <v>40074</v>
      </c>
      <c r="V1295" s="39" t="s">
        <v>1459</v>
      </c>
      <c r="W1295" s="17">
        <v>12</v>
      </c>
      <c r="X1295" s="12" t="s">
        <v>1477</v>
      </c>
      <c r="Y1295" s="11" t="s">
        <v>9</v>
      </c>
      <c r="Z1295" s="11">
        <v>80864</v>
      </c>
      <c r="AA1295" s="11">
        <v>8</v>
      </c>
      <c r="AB1295" s="11" t="s">
        <v>1478</v>
      </c>
      <c r="AC1295" s="11">
        <v>21</v>
      </c>
      <c r="AD1295" s="11">
        <v>8.1</v>
      </c>
      <c r="AE1295" s="11"/>
      <c r="AF1295" s="18"/>
    </row>
    <row r="1296" spans="1:32" ht="34.5" customHeight="1" thickBot="1">
      <c r="A1296">
        <v>1282</v>
      </c>
      <c r="B1296" s="1">
        <v>5</v>
      </c>
      <c r="C1296" s="2">
        <v>4</v>
      </c>
      <c r="D1296" s="1">
        <v>6</v>
      </c>
      <c r="E1296" s="1">
        <v>7</v>
      </c>
      <c r="F1296" s="1">
        <v>6</v>
      </c>
      <c r="G1296" s="1">
        <v>5</v>
      </c>
      <c r="H1296" s="2">
        <v>5</v>
      </c>
      <c r="I1296" s="2">
        <v>4</v>
      </c>
      <c r="J1296" s="2">
        <v>5</v>
      </c>
      <c r="K1296" s="2">
        <v>4</v>
      </c>
      <c r="L1296" s="4">
        <v>3</v>
      </c>
      <c r="M1296" s="3">
        <v>7</v>
      </c>
      <c r="N1296" s="3">
        <v>8</v>
      </c>
      <c r="O1296" s="1">
        <v>6</v>
      </c>
      <c r="P1296" s="2">
        <v>4</v>
      </c>
      <c r="Q1296" s="2">
        <v>5</v>
      </c>
      <c r="R1296" s="1">
        <v>5</v>
      </c>
      <c r="S1296" s="2">
        <v>5</v>
      </c>
      <c r="T1296" s="34">
        <f>IF(COUNTIF(B1296:S1296,"&gt;0")=18,SUM(B1296:S1296),"")</f>
        <v>94</v>
      </c>
      <c r="U1296" s="100">
        <v>40074</v>
      </c>
      <c r="V1296" s="39" t="s">
        <v>1459</v>
      </c>
      <c r="W1296" s="62">
        <v>13</v>
      </c>
      <c r="X1296" s="21" t="s">
        <v>1479</v>
      </c>
      <c r="Y1296" s="22" t="s">
        <v>276</v>
      </c>
      <c r="Z1296" s="22">
        <v>780244</v>
      </c>
      <c r="AA1296" s="22">
        <v>11</v>
      </c>
      <c r="AB1296" s="22" t="s">
        <v>1480</v>
      </c>
      <c r="AC1296" s="22">
        <v>19</v>
      </c>
      <c r="AD1296" s="22">
        <v>11.1</v>
      </c>
      <c r="AE1296" s="22"/>
      <c r="AF1296" s="23"/>
    </row>
    <row r="1297" spans="1:32" ht="34.5" customHeight="1" thickBot="1">
      <c r="A1297">
        <v>1283</v>
      </c>
      <c r="B1297" s="2">
        <v>4</v>
      </c>
      <c r="C1297" s="3">
        <v>6</v>
      </c>
      <c r="D1297" s="1">
        <v>6</v>
      </c>
      <c r="E1297" s="2">
        <v>6</v>
      </c>
      <c r="F1297" s="6">
        <v>10</v>
      </c>
      <c r="G1297" s="4">
        <v>3</v>
      </c>
      <c r="H1297" s="3">
        <v>7</v>
      </c>
      <c r="I1297" s="3">
        <v>6</v>
      </c>
      <c r="J1297" s="1">
        <v>6</v>
      </c>
      <c r="K1297" s="2">
        <v>4</v>
      </c>
      <c r="L1297" s="2">
        <v>4</v>
      </c>
      <c r="M1297" s="6">
        <v>10</v>
      </c>
      <c r="N1297" s="3">
        <v>8</v>
      </c>
      <c r="O1297" s="6">
        <v>9</v>
      </c>
      <c r="P1297" s="3">
        <v>6</v>
      </c>
      <c r="Q1297" s="2">
        <v>5</v>
      </c>
      <c r="R1297" s="1">
        <v>5</v>
      </c>
      <c r="S1297" s="4">
        <v>4</v>
      </c>
      <c r="T1297" s="34">
        <f>IF(COUNTIF(B1297:S1297,"&gt;0")=18,SUM(B1297:S1297),"")</f>
        <v>109</v>
      </c>
      <c r="U1297" s="100">
        <v>40074</v>
      </c>
      <c r="V1297" s="39" t="s">
        <v>1459</v>
      </c>
      <c r="W1297" s="13">
        <v>1</v>
      </c>
      <c r="X1297" s="14" t="s">
        <v>1481</v>
      </c>
      <c r="Y1297" s="15" t="s">
        <v>539</v>
      </c>
      <c r="Z1297" s="15">
        <v>14405</v>
      </c>
      <c r="AA1297" s="15">
        <v>51</v>
      </c>
      <c r="AB1297" s="15" t="s">
        <v>1482</v>
      </c>
      <c r="AC1297" s="15">
        <v>49</v>
      </c>
      <c r="AD1297" s="15">
        <v>38</v>
      </c>
      <c r="AE1297" s="15"/>
      <c r="AF1297" s="16"/>
    </row>
    <row r="1298" spans="1:32" ht="34.5" customHeight="1" thickBot="1">
      <c r="A1298">
        <v>1284</v>
      </c>
      <c r="B1298" s="1">
        <v>5</v>
      </c>
      <c r="C1298" s="1">
        <v>5</v>
      </c>
      <c r="D1298" s="6">
        <v>9</v>
      </c>
      <c r="E1298" s="1">
        <v>7</v>
      </c>
      <c r="F1298" s="1">
        <v>6</v>
      </c>
      <c r="G1298" s="2">
        <v>4</v>
      </c>
      <c r="H1298" s="2">
        <v>5</v>
      </c>
      <c r="I1298" s="4">
        <v>3</v>
      </c>
      <c r="J1298" s="2">
        <v>5</v>
      </c>
      <c r="K1298" s="2">
        <v>4</v>
      </c>
      <c r="L1298" s="1">
        <v>5</v>
      </c>
      <c r="M1298" s="6">
        <v>9</v>
      </c>
      <c r="N1298" s="2">
        <v>6</v>
      </c>
      <c r="O1298" s="1">
        <v>6</v>
      </c>
      <c r="P1298" s="2">
        <v>4</v>
      </c>
      <c r="Q1298" s="6">
        <v>8</v>
      </c>
      <c r="R1298" s="1">
        <v>5</v>
      </c>
      <c r="S1298" s="2">
        <v>5</v>
      </c>
      <c r="T1298" s="34">
        <f>IF(COUNTIF(B1298:S1298,"&gt;0")=18,SUM(B1298:S1298),"")</f>
        <v>101</v>
      </c>
      <c r="U1298" s="100">
        <v>40074</v>
      </c>
      <c r="V1298" s="39" t="s">
        <v>1459</v>
      </c>
      <c r="W1298" s="17">
        <v>2</v>
      </c>
      <c r="X1298" s="12" t="s">
        <v>1483</v>
      </c>
      <c r="Y1298" s="11" t="s">
        <v>189</v>
      </c>
      <c r="Z1298" s="11">
        <v>1030365</v>
      </c>
      <c r="AA1298" s="11">
        <v>43</v>
      </c>
      <c r="AB1298" s="11" t="s">
        <v>1484</v>
      </c>
      <c r="AC1298" s="11">
        <v>47</v>
      </c>
      <c r="AD1298" s="11">
        <v>34</v>
      </c>
      <c r="AE1298" s="11"/>
      <c r="AF1298" s="18"/>
    </row>
    <row r="1299" spans="1:32" ht="34.5" customHeight="1" thickBot="1">
      <c r="A1299">
        <v>1285</v>
      </c>
      <c r="B1299" s="2">
        <v>4</v>
      </c>
      <c r="C1299" s="2">
        <v>4</v>
      </c>
      <c r="D1299" s="8" t="s">
        <v>0</v>
      </c>
      <c r="E1299" s="3">
        <v>8</v>
      </c>
      <c r="F1299" s="1">
        <v>6</v>
      </c>
      <c r="G1299" s="3">
        <v>6</v>
      </c>
      <c r="H1299" s="2">
        <v>5</v>
      </c>
      <c r="I1299" s="2">
        <v>4</v>
      </c>
      <c r="J1299" s="3">
        <v>7</v>
      </c>
      <c r="K1299" s="7">
        <v>2</v>
      </c>
      <c r="L1299" s="1">
        <v>5</v>
      </c>
      <c r="M1299" s="8" t="s">
        <v>0</v>
      </c>
      <c r="N1299" s="6">
        <v>10</v>
      </c>
      <c r="O1299" s="1">
        <v>6</v>
      </c>
      <c r="P1299" s="3">
        <v>6</v>
      </c>
      <c r="Q1299" s="3">
        <v>7</v>
      </c>
      <c r="R1299" s="2">
        <v>4</v>
      </c>
      <c r="S1299" s="4">
        <v>4</v>
      </c>
      <c r="T1299" s="34" t="str">
        <f>IF(COUNTIF(B1299:S1299,"&gt;0")=18,SUM(B1299:S1299),"")</f>
        <v/>
      </c>
      <c r="U1299" s="100">
        <v>40074</v>
      </c>
      <c r="V1299" s="39" t="s">
        <v>1459</v>
      </c>
      <c r="W1299" s="19">
        <v>3</v>
      </c>
      <c r="X1299" s="10" t="s">
        <v>1485</v>
      </c>
      <c r="Y1299" s="9" t="s">
        <v>317</v>
      </c>
      <c r="Z1299" s="9">
        <v>461757</v>
      </c>
      <c r="AA1299" s="9">
        <v>44</v>
      </c>
      <c r="AB1299" s="9" t="s">
        <v>848</v>
      </c>
      <c r="AC1299" s="9">
        <v>43</v>
      </c>
      <c r="AD1299" s="9">
        <v>37</v>
      </c>
      <c r="AE1299" s="9"/>
      <c r="AF1299" s="20"/>
    </row>
    <row r="1300" spans="1:32" ht="34.5" customHeight="1" thickBot="1">
      <c r="A1300">
        <v>1286</v>
      </c>
      <c r="B1300" s="4">
        <v>3</v>
      </c>
      <c r="C1300" s="8" t="s">
        <v>0</v>
      </c>
      <c r="D1300" s="8" t="s">
        <v>0</v>
      </c>
      <c r="E1300" s="2">
        <v>6</v>
      </c>
      <c r="F1300" s="2">
        <v>5</v>
      </c>
      <c r="G1300" s="1">
        <v>5</v>
      </c>
      <c r="H1300" s="2">
        <v>5</v>
      </c>
      <c r="I1300" s="1">
        <v>5</v>
      </c>
      <c r="J1300" s="2">
        <v>5</v>
      </c>
      <c r="K1300" s="2">
        <v>4</v>
      </c>
      <c r="L1300" s="1">
        <v>5</v>
      </c>
      <c r="M1300" s="8" t="s">
        <v>0</v>
      </c>
      <c r="N1300" s="3">
        <v>8</v>
      </c>
      <c r="O1300" s="3">
        <v>7</v>
      </c>
      <c r="P1300" s="3">
        <v>6</v>
      </c>
      <c r="Q1300" s="4">
        <v>4</v>
      </c>
      <c r="R1300" s="1">
        <v>5</v>
      </c>
      <c r="S1300" s="2">
        <v>5</v>
      </c>
      <c r="T1300" s="34" t="str">
        <f>IF(COUNTIF(B1300:S1300,"&gt;0")=18,SUM(B1300:S1300),"")</f>
        <v/>
      </c>
      <c r="U1300" s="100">
        <v>40074</v>
      </c>
      <c r="V1300" s="39" t="s">
        <v>1459</v>
      </c>
      <c r="W1300" s="17">
        <v>4</v>
      </c>
      <c r="X1300" s="12" t="s">
        <v>563</v>
      </c>
      <c r="Y1300" s="11" t="s">
        <v>564</v>
      </c>
      <c r="Z1300" s="11">
        <v>750184</v>
      </c>
      <c r="AA1300" s="11">
        <v>38</v>
      </c>
      <c r="AB1300" s="11" t="s">
        <v>977</v>
      </c>
      <c r="AC1300" s="11">
        <v>42</v>
      </c>
      <c r="AD1300" s="11">
        <v>34</v>
      </c>
      <c r="AE1300" s="11"/>
      <c r="AF1300" s="18"/>
    </row>
    <row r="1301" spans="1:32" ht="34.5" customHeight="1" thickBot="1">
      <c r="A1301">
        <v>1287</v>
      </c>
      <c r="B1301" s="2">
        <v>4</v>
      </c>
      <c r="C1301" s="3">
        <v>6</v>
      </c>
      <c r="D1301" s="6">
        <v>8</v>
      </c>
      <c r="E1301" s="2">
        <v>6</v>
      </c>
      <c r="F1301" s="3">
        <v>7</v>
      </c>
      <c r="G1301" s="1">
        <v>5</v>
      </c>
      <c r="H1301" s="2">
        <v>5</v>
      </c>
      <c r="I1301" s="1">
        <v>5</v>
      </c>
      <c r="J1301" s="2">
        <v>5</v>
      </c>
      <c r="K1301" s="1">
        <v>5</v>
      </c>
      <c r="L1301" s="1">
        <v>5</v>
      </c>
      <c r="M1301" s="1">
        <v>6</v>
      </c>
      <c r="N1301" s="1">
        <v>7</v>
      </c>
      <c r="O1301" s="2">
        <v>5</v>
      </c>
      <c r="P1301" s="1">
        <v>5</v>
      </c>
      <c r="Q1301" s="2">
        <v>5</v>
      </c>
      <c r="R1301" s="2">
        <v>4</v>
      </c>
      <c r="S1301" s="2">
        <v>5</v>
      </c>
      <c r="T1301" s="34">
        <f>IF(COUNTIF(B1301:S1301,"&gt;0")=18,SUM(B1301:S1301),"")</f>
        <v>98</v>
      </c>
      <c r="U1301" s="100">
        <v>40074</v>
      </c>
      <c r="V1301" s="39" t="s">
        <v>1459</v>
      </c>
      <c r="W1301" s="19">
        <v>5</v>
      </c>
      <c r="X1301" s="10" t="s">
        <v>1486</v>
      </c>
      <c r="Y1301" s="9" t="s">
        <v>1031</v>
      </c>
      <c r="Z1301" s="9">
        <v>300928</v>
      </c>
      <c r="AA1301" s="9">
        <v>32.9</v>
      </c>
      <c r="AB1301" s="9" t="s">
        <v>1040</v>
      </c>
      <c r="AC1301" s="9">
        <v>40</v>
      </c>
      <c r="AD1301" s="9">
        <v>30.9</v>
      </c>
      <c r="AE1301" s="9"/>
      <c r="AF1301" s="20"/>
    </row>
    <row r="1302" spans="1:32" ht="34.5" customHeight="1" thickBot="1">
      <c r="A1302">
        <v>1288</v>
      </c>
      <c r="B1302" s="25" t="s">
        <v>0</v>
      </c>
      <c r="C1302" s="6">
        <v>7</v>
      </c>
      <c r="D1302" s="3">
        <v>7</v>
      </c>
      <c r="E1302" s="1">
        <v>7</v>
      </c>
      <c r="F1302" s="1">
        <v>6</v>
      </c>
      <c r="G1302" s="1">
        <v>5</v>
      </c>
      <c r="H1302" s="6">
        <v>8</v>
      </c>
      <c r="I1302" s="1">
        <v>5</v>
      </c>
      <c r="J1302" s="1">
        <v>6</v>
      </c>
      <c r="K1302" s="6">
        <v>8</v>
      </c>
      <c r="L1302" s="3">
        <v>6</v>
      </c>
      <c r="M1302" s="3">
        <v>7</v>
      </c>
      <c r="N1302" s="1">
        <v>7</v>
      </c>
      <c r="O1302" s="3">
        <v>7</v>
      </c>
      <c r="P1302" s="2">
        <v>4</v>
      </c>
      <c r="Q1302" s="1">
        <v>6</v>
      </c>
      <c r="R1302" s="3">
        <v>6</v>
      </c>
      <c r="S1302" s="5" t="s">
        <v>0</v>
      </c>
      <c r="T1302" s="34" t="str">
        <f>IF(COUNTIF(B1302:S1302,"&gt;0")=18,SUM(B1302:S1302),"")</f>
        <v/>
      </c>
      <c r="U1302" s="100">
        <v>40074</v>
      </c>
      <c r="V1302" s="39" t="s">
        <v>1459</v>
      </c>
      <c r="W1302" s="17">
        <v>6</v>
      </c>
      <c r="X1302" s="12" t="s">
        <v>1487</v>
      </c>
      <c r="Y1302" s="11" t="s">
        <v>1021</v>
      </c>
      <c r="Z1302" s="11">
        <v>1410048</v>
      </c>
      <c r="AA1302" s="11">
        <v>54</v>
      </c>
      <c r="AB1302" s="11" t="s">
        <v>231</v>
      </c>
      <c r="AC1302" s="11">
        <v>40</v>
      </c>
      <c r="AD1302" s="11">
        <v>50</v>
      </c>
      <c r="AE1302" s="11"/>
      <c r="AF1302" s="18"/>
    </row>
    <row r="1303" spans="1:32" ht="34.5" customHeight="1" thickBot="1">
      <c r="A1303">
        <v>1289</v>
      </c>
      <c r="B1303" s="2">
        <v>4</v>
      </c>
      <c r="C1303" s="2">
        <v>4</v>
      </c>
      <c r="D1303" s="1">
        <v>6</v>
      </c>
      <c r="E1303" s="3">
        <v>8</v>
      </c>
      <c r="F1303" s="3">
        <v>7</v>
      </c>
      <c r="G1303" s="1">
        <v>5</v>
      </c>
      <c r="H1303" s="4">
        <v>4</v>
      </c>
      <c r="I1303" s="4">
        <v>3</v>
      </c>
      <c r="J1303" s="1">
        <v>6</v>
      </c>
      <c r="K1303" s="2">
        <v>4</v>
      </c>
      <c r="L1303" s="2">
        <v>4</v>
      </c>
      <c r="M1303" s="6">
        <v>10</v>
      </c>
      <c r="N1303" s="2">
        <v>6</v>
      </c>
      <c r="O1303" s="7">
        <v>3</v>
      </c>
      <c r="P1303" s="6">
        <v>7</v>
      </c>
      <c r="Q1303" s="4">
        <v>4</v>
      </c>
      <c r="R1303" s="6">
        <v>7</v>
      </c>
      <c r="S1303" s="2">
        <v>5</v>
      </c>
      <c r="T1303" s="34">
        <f>IF(COUNTIF(B1303:S1303,"&gt;0")=18,SUM(B1303:S1303),"")</f>
        <v>97</v>
      </c>
      <c r="U1303" s="100">
        <v>40074</v>
      </c>
      <c r="V1303" s="39" t="s">
        <v>1459</v>
      </c>
      <c r="W1303" s="19">
        <v>7</v>
      </c>
      <c r="X1303" s="10" t="s">
        <v>1488</v>
      </c>
      <c r="Y1303" s="9" t="s">
        <v>240</v>
      </c>
      <c r="Z1303" s="9">
        <v>410622</v>
      </c>
      <c r="AA1303" s="9">
        <v>30.3</v>
      </c>
      <c r="AB1303" s="9" t="s">
        <v>306</v>
      </c>
      <c r="AC1303" s="9">
        <v>40</v>
      </c>
      <c r="AD1303" s="9">
        <v>28.3</v>
      </c>
      <c r="AE1303" s="9"/>
      <c r="AF1303" s="20"/>
    </row>
    <row r="1304" spans="1:32" ht="34.5" customHeight="1" thickBot="1">
      <c r="A1304">
        <v>1290</v>
      </c>
      <c r="B1304" s="2">
        <v>4</v>
      </c>
      <c r="C1304" s="2">
        <v>4</v>
      </c>
      <c r="D1304" s="3">
        <v>7</v>
      </c>
      <c r="E1304" s="1">
        <v>7</v>
      </c>
      <c r="F1304" s="6">
        <v>9</v>
      </c>
      <c r="G1304" s="3">
        <v>6</v>
      </c>
      <c r="H1304" s="2">
        <v>5</v>
      </c>
      <c r="I1304" s="1">
        <v>5</v>
      </c>
      <c r="J1304" s="1">
        <v>6</v>
      </c>
      <c r="K1304" s="2">
        <v>4</v>
      </c>
      <c r="L1304" s="1">
        <v>5</v>
      </c>
      <c r="M1304" s="6">
        <v>8</v>
      </c>
      <c r="N1304" s="1">
        <v>7</v>
      </c>
      <c r="O1304" s="6">
        <v>10</v>
      </c>
      <c r="P1304" s="3">
        <v>6</v>
      </c>
      <c r="Q1304" s="1">
        <v>6</v>
      </c>
      <c r="R1304" s="6">
        <v>7</v>
      </c>
      <c r="S1304" s="1">
        <v>6</v>
      </c>
      <c r="T1304" s="34">
        <f>IF(COUNTIF(B1304:S1304,"&gt;0")=18,SUM(B1304:S1304),"")</f>
        <v>112</v>
      </c>
      <c r="U1304" s="100">
        <v>40074</v>
      </c>
      <c r="V1304" s="39" t="s">
        <v>1459</v>
      </c>
      <c r="W1304" s="17">
        <v>8</v>
      </c>
      <c r="X1304" s="12" t="s">
        <v>1489</v>
      </c>
      <c r="Y1304" s="11" t="s">
        <v>6</v>
      </c>
      <c r="Z1304" s="11">
        <v>1130758</v>
      </c>
      <c r="AA1304" s="11">
        <v>42</v>
      </c>
      <c r="AB1304" s="11" t="s">
        <v>1490</v>
      </c>
      <c r="AC1304" s="11">
        <v>38</v>
      </c>
      <c r="AD1304" s="11">
        <v>40</v>
      </c>
      <c r="AE1304" s="11"/>
      <c r="AF1304" s="18"/>
    </row>
    <row r="1305" spans="1:32" ht="34.5" customHeight="1" thickBot="1">
      <c r="A1305">
        <v>1291</v>
      </c>
      <c r="B1305" s="3">
        <v>6</v>
      </c>
      <c r="C1305" s="3">
        <v>6</v>
      </c>
      <c r="D1305" s="8" t="s">
        <v>0</v>
      </c>
      <c r="E1305" s="3">
        <v>8</v>
      </c>
      <c r="F1305" s="2">
        <v>5</v>
      </c>
      <c r="G1305" s="2">
        <v>4</v>
      </c>
      <c r="H1305" s="4">
        <v>4</v>
      </c>
      <c r="I1305" s="2">
        <v>4</v>
      </c>
      <c r="J1305" s="2">
        <v>5</v>
      </c>
      <c r="K1305" s="2">
        <v>4</v>
      </c>
      <c r="L1305" s="2">
        <v>4</v>
      </c>
      <c r="M1305" s="6">
        <v>8</v>
      </c>
      <c r="N1305" s="6">
        <v>9</v>
      </c>
      <c r="O1305" s="2">
        <v>5</v>
      </c>
      <c r="P1305" s="1">
        <v>5</v>
      </c>
      <c r="Q1305" s="2">
        <v>5</v>
      </c>
      <c r="R1305" s="4">
        <v>3</v>
      </c>
      <c r="S1305" s="4">
        <v>4</v>
      </c>
      <c r="T1305" s="34" t="str">
        <f>IF(COUNTIF(B1305:S1305,"&gt;0")=18,SUM(B1305:S1305),"")</f>
        <v/>
      </c>
      <c r="U1305" s="100">
        <v>40074</v>
      </c>
      <c r="V1305" s="39" t="s">
        <v>1459</v>
      </c>
      <c r="W1305" s="19">
        <v>9</v>
      </c>
      <c r="X1305" s="10" t="s">
        <v>1491</v>
      </c>
      <c r="Y1305" s="9" t="s">
        <v>14</v>
      </c>
      <c r="Z1305" s="9">
        <v>350225</v>
      </c>
      <c r="AA1305" s="9">
        <v>28.3</v>
      </c>
      <c r="AB1305" s="9" t="s">
        <v>322</v>
      </c>
      <c r="AC1305" s="9">
        <v>36</v>
      </c>
      <c r="AD1305" s="9">
        <v>28.3</v>
      </c>
      <c r="AE1305" s="9"/>
      <c r="AF1305" s="20"/>
    </row>
    <row r="1306" spans="1:32" ht="34.5" customHeight="1" thickBot="1">
      <c r="A1306">
        <v>1292</v>
      </c>
      <c r="B1306" s="1">
        <v>5</v>
      </c>
      <c r="C1306" s="8" t="s">
        <v>0</v>
      </c>
      <c r="D1306" s="6">
        <v>8</v>
      </c>
      <c r="E1306" s="1">
        <v>7</v>
      </c>
      <c r="F1306" s="3">
        <v>7</v>
      </c>
      <c r="G1306" s="3">
        <v>6</v>
      </c>
      <c r="H1306" s="3">
        <v>7</v>
      </c>
      <c r="I1306" s="3">
        <v>6</v>
      </c>
      <c r="J1306" s="6">
        <v>8</v>
      </c>
      <c r="K1306" s="2">
        <v>4</v>
      </c>
      <c r="L1306" s="6">
        <v>8</v>
      </c>
      <c r="M1306" s="8" t="s">
        <v>0</v>
      </c>
      <c r="N1306" s="6">
        <v>11</v>
      </c>
      <c r="O1306" s="3">
        <v>7</v>
      </c>
      <c r="P1306" s="3">
        <v>6</v>
      </c>
      <c r="Q1306" s="1">
        <v>6</v>
      </c>
      <c r="R1306" s="3">
        <v>6</v>
      </c>
      <c r="S1306" s="6">
        <v>8</v>
      </c>
      <c r="T1306" s="34" t="str">
        <f>IF(COUNTIF(B1306:S1306,"&gt;0")=18,SUM(B1306:S1306),"")</f>
        <v/>
      </c>
      <c r="U1306" s="100">
        <v>40074</v>
      </c>
      <c r="V1306" s="39" t="s">
        <v>1459</v>
      </c>
      <c r="W1306" s="17">
        <v>10</v>
      </c>
      <c r="X1306" s="12" t="s">
        <v>1492</v>
      </c>
      <c r="Y1306" s="11" t="s">
        <v>211</v>
      </c>
      <c r="Z1306" s="11">
        <v>1040154</v>
      </c>
      <c r="AA1306" s="11">
        <v>51</v>
      </c>
      <c r="AB1306" s="11" t="s">
        <v>45</v>
      </c>
      <c r="AC1306" s="11">
        <v>30</v>
      </c>
      <c r="AD1306" s="11">
        <v>51</v>
      </c>
      <c r="AE1306" s="11"/>
      <c r="AF1306" s="18"/>
    </row>
    <row r="1307" spans="1:32" ht="34.5" customHeight="1" thickBot="1">
      <c r="A1307">
        <v>1293</v>
      </c>
      <c r="B1307" s="2">
        <v>4</v>
      </c>
      <c r="C1307" s="6">
        <v>7</v>
      </c>
      <c r="D1307" s="3">
        <v>7</v>
      </c>
      <c r="E1307" s="1">
        <v>7</v>
      </c>
      <c r="F1307" s="6">
        <v>8</v>
      </c>
      <c r="G1307" s="2">
        <v>4</v>
      </c>
      <c r="H1307" s="1">
        <v>6</v>
      </c>
      <c r="I1307" s="6">
        <v>7</v>
      </c>
      <c r="J1307" s="6">
        <v>8</v>
      </c>
      <c r="K1307" s="3">
        <v>6</v>
      </c>
      <c r="L1307" s="6">
        <v>8</v>
      </c>
      <c r="M1307" s="6">
        <v>9</v>
      </c>
      <c r="N1307" s="6">
        <v>10</v>
      </c>
      <c r="O1307" s="6">
        <v>10</v>
      </c>
      <c r="P1307" s="6">
        <v>7</v>
      </c>
      <c r="Q1307" s="3">
        <v>7</v>
      </c>
      <c r="R1307" s="1">
        <v>5</v>
      </c>
      <c r="S1307" s="6">
        <v>10</v>
      </c>
      <c r="T1307" s="34">
        <f>IF(COUNTIF(B1307:S1307,"&gt;0")=18,SUM(B1307:S1307),"")</f>
        <v>130</v>
      </c>
      <c r="U1307" s="100">
        <v>40074</v>
      </c>
      <c r="V1307" s="39" t="s">
        <v>1459</v>
      </c>
      <c r="W1307" s="19">
        <v>11</v>
      </c>
      <c r="X1307" s="10" t="s">
        <v>1493</v>
      </c>
      <c r="Y1307" s="9" t="s">
        <v>211</v>
      </c>
      <c r="Z1307" s="9">
        <v>1040153</v>
      </c>
      <c r="AA1307" s="9">
        <v>44</v>
      </c>
      <c r="AB1307" s="9" t="s">
        <v>1494</v>
      </c>
      <c r="AC1307" s="9">
        <v>23</v>
      </c>
      <c r="AD1307" s="9">
        <v>44</v>
      </c>
      <c r="AE1307" s="9"/>
      <c r="AF1307" s="20"/>
    </row>
    <row r="1308" spans="1:32" ht="34.5" customHeight="1" thickBot="1">
      <c r="A1308">
        <v>1294</v>
      </c>
      <c r="B1308" s="6">
        <v>8</v>
      </c>
      <c r="C1308" s="1">
        <v>5</v>
      </c>
      <c r="D1308" s="3">
        <v>7</v>
      </c>
      <c r="E1308" s="8" t="s">
        <v>0</v>
      </c>
      <c r="F1308" s="6">
        <v>8</v>
      </c>
      <c r="G1308" s="1">
        <v>5</v>
      </c>
      <c r="H1308" s="2">
        <v>5</v>
      </c>
      <c r="I1308" s="6">
        <v>8</v>
      </c>
      <c r="J1308" s="8" t="s">
        <v>0</v>
      </c>
      <c r="K1308" s="6">
        <v>7</v>
      </c>
      <c r="L1308" s="8" t="s">
        <v>0</v>
      </c>
      <c r="M1308" s="8" t="s">
        <v>0</v>
      </c>
      <c r="N1308" s="8" t="s">
        <v>0</v>
      </c>
      <c r="O1308" s="8" t="s">
        <v>0</v>
      </c>
      <c r="P1308" s="8" t="s">
        <v>0</v>
      </c>
      <c r="Q1308" s="8" t="s">
        <v>0</v>
      </c>
      <c r="R1308" s="2">
        <v>4</v>
      </c>
      <c r="S1308" s="5" t="s">
        <v>0</v>
      </c>
      <c r="T1308" s="34" t="str">
        <f>IF(COUNTIF(B1308:S1308,"&gt;0")=18,SUM(B1308:S1308),"")</f>
        <v/>
      </c>
      <c r="U1308" s="100">
        <v>40074</v>
      </c>
      <c r="V1308" s="39" t="s">
        <v>1459</v>
      </c>
      <c r="W1308" s="26">
        <v>12</v>
      </c>
      <c r="X1308" s="27" t="s">
        <v>1495</v>
      </c>
      <c r="Y1308" s="28" t="s">
        <v>1031</v>
      </c>
      <c r="Z1308" s="28">
        <v>300929</v>
      </c>
      <c r="AA1308" s="28">
        <v>54</v>
      </c>
      <c r="AB1308" s="28" t="s">
        <v>1032</v>
      </c>
      <c r="AC1308" s="28">
        <v>19</v>
      </c>
      <c r="AD1308" s="28">
        <v>54</v>
      </c>
      <c r="AE1308" s="28"/>
      <c r="AF1308" s="31"/>
    </row>
    <row r="1309" spans="1:32" ht="34.5" customHeight="1" thickBot="1">
      <c r="A1309">
        <v>1295</v>
      </c>
      <c r="B1309" s="4">
        <v>3</v>
      </c>
      <c r="C1309" s="4">
        <v>3</v>
      </c>
      <c r="D1309" s="6">
        <v>8</v>
      </c>
      <c r="E1309" s="3">
        <v>8</v>
      </c>
      <c r="F1309" s="1">
        <v>6</v>
      </c>
      <c r="G1309" s="2">
        <v>4</v>
      </c>
      <c r="H1309" s="1">
        <v>6</v>
      </c>
      <c r="I1309" s="1">
        <v>5</v>
      </c>
      <c r="J1309" s="7">
        <v>3</v>
      </c>
      <c r="K1309" s="4">
        <v>3</v>
      </c>
      <c r="L1309" s="2">
        <v>4</v>
      </c>
      <c r="M1309" s="3">
        <v>7</v>
      </c>
      <c r="N1309" s="2">
        <v>6</v>
      </c>
      <c r="O1309" s="2">
        <v>5</v>
      </c>
      <c r="P1309" s="1">
        <v>5</v>
      </c>
      <c r="Q1309" s="1">
        <v>6</v>
      </c>
      <c r="R1309" s="1">
        <v>5</v>
      </c>
      <c r="S1309" s="7">
        <v>3</v>
      </c>
      <c r="T1309" s="34">
        <f>IF(COUNTIF(B1309:S1309,"&gt;0")=18,SUM(B1309:S1309),"")</f>
        <v>90</v>
      </c>
      <c r="U1309" s="100">
        <v>40074</v>
      </c>
      <c r="V1309" s="39" t="s">
        <v>1459</v>
      </c>
      <c r="W1309" s="13">
        <v>1</v>
      </c>
      <c r="X1309" s="14" t="s">
        <v>339</v>
      </c>
      <c r="Y1309" s="15" t="s">
        <v>14</v>
      </c>
      <c r="Z1309" s="15">
        <v>350425</v>
      </c>
      <c r="AA1309" s="15">
        <v>32.700000000000003</v>
      </c>
      <c r="AB1309" s="15" t="s">
        <v>1496</v>
      </c>
      <c r="AC1309" s="15">
        <v>46</v>
      </c>
      <c r="AD1309" s="15">
        <v>27.7</v>
      </c>
      <c r="AE1309" s="15"/>
      <c r="AF1309" s="16"/>
    </row>
    <row r="1310" spans="1:32" ht="34.5" customHeight="1" thickBot="1">
      <c r="A1310">
        <v>1296</v>
      </c>
      <c r="B1310" s="1">
        <v>5</v>
      </c>
      <c r="C1310" s="3">
        <v>6</v>
      </c>
      <c r="D1310" s="6">
        <v>8</v>
      </c>
      <c r="E1310" s="3">
        <v>8</v>
      </c>
      <c r="F1310" s="1">
        <v>6</v>
      </c>
      <c r="G1310" s="3">
        <v>6</v>
      </c>
      <c r="H1310" s="2">
        <v>5</v>
      </c>
      <c r="I1310" s="2">
        <v>4</v>
      </c>
      <c r="J1310" s="3">
        <v>7</v>
      </c>
      <c r="K1310" s="2">
        <v>4</v>
      </c>
      <c r="L1310" s="1">
        <v>5</v>
      </c>
      <c r="M1310" s="1">
        <v>6</v>
      </c>
      <c r="N1310" s="3">
        <v>8</v>
      </c>
      <c r="O1310" s="1">
        <v>6</v>
      </c>
      <c r="P1310" s="2">
        <v>4</v>
      </c>
      <c r="Q1310" s="2">
        <v>5</v>
      </c>
      <c r="R1310" s="2">
        <v>4</v>
      </c>
      <c r="S1310" s="1">
        <v>6</v>
      </c>
      <c r="T1310" s="34">
        <f>IF(COUNTIF(B1310:S1310,"&gt;0")=18,SUM(B1310:S1310),"")</f>
        <v>103</v>
      </c>
      <c r="U1310" s="100">
        <v>40074</v>
      </c>
      <c r="V1310" s="39" t="s">
        <v>1459</v>
      </c>
      <c r="W1310" s="17">
        <v>2</v>
      </c>
      <c r="X1310" s="12" t="s">
        <v>1497</v>
      </c>
      <c r="Y1310" s="11" t="s">
        <v>737</v>
      </c>
      <c r="Z1310" s="11">
        <v>90973</v>
      </c>
      <c r="AA1310" s="11">
        <v>40</v>
      </c>
      <c r="AB1310" s="11" t="s">
        <v>1498</v>
      </c>
      <c r="AC1310" s="11">
        <v>41</v>
      </c>
      <c r="AD1310" s="11">
        <v>35.5</v>
      </c>
      <c r="AE1310" s="11"/>
      <c r="AF1310" s="18"/>
    </row>
    <row r="1311" spans="1:32" ht="34.5" customHeight="1" thickBot="1">
      <c r="A1311">
        <v>1297</v>
      </c>
      <c r="B1311" s="2">
        <v>4</v>
      </c>
      <c r="C1311" s="3">
        <v>6</v>
      </c>
      <c r="D1311" s="6">
        <v>9</v>
      </c>
      <c r="E1311" s="6">
        <v>10</v>
      </c>
      <c r="F1311" s="6">
        <v>8</v>
      </c>
      <c r="G1311" s="2">
        <v>4</v>
      </c>
      <c r="H1311" s="1">
        <v>6</v>
      </c>
      <c r="I1311" s="6">
        <v>9</v>
      </c>
      <c r="J1311" s="2">
        <v>5</v>
      </c>
      <c r="K1311" s="1">
        <v>5</v>
      </c>
      <c r="L1311" s="1">
        <v>5</v>
      </c>
      <c r="M1311" s="6">
        <v>10</v>
      </c>
      <c r="N1311" s="6">
        <v>10</v>
      </c>
      <c r="O1311" s="3">
        <v>7</v>
      </c>
      <c r="P1311" s="6">
        <v>8</v>
      </c>
      <c r="Q1311" s="1">
        <v>6</v>
      </c>
      <c r="R1311" s="1">
        <v>5</v>
      </c>
      <c r="S1311" s="6">
        <v>11</v>
      </c>
      <c r="T1311" s="34">
        <f>IF(COUNTIF(B1311:S1311,"&gt;0")=18,SUM(B1311:S1311),"")</f>
        <v>128</v>
      </c>
      <c r="U1311" s="100">
        <v>40074</v>
      </c>
      <c r="V1311" s="39" t="s">
        <v>1459</v>
      </c>
      <c r="W1311" s="19">
        <v>3</v>
      </c>
      <c r="X1311" s="10" t="s">
        <v>1499</v>
      </c>
      <c r="Y1311" s="9" t="s">
        <v>6</v>
      </c>
      <c r="Z1311" s="9">
        <v>1130759</v>
      </c>
      <c r="AA1311" s="9">
        <v>54</v>
      </c>
      <c r="AB1311" s="9" t="s">
        <v>1500</v>
      </c>
      <c r="AC1311" s="9">
        <v>34</v>
      </c>
      <c r="AD1311" s="9">
        <v>54</v>
      </c>
      <c r="AE1311" s="9"/>
      <c r="AF1311" s="20"/>
    </row>
    <row r="1312" spans="1:32" ht="34.5" customHeight="1" thickBot="1">
      <c r="A1312">
        <v>1298</v>
      </c>
      <c r="B1312" s="1">
        <v>5</v>
      </c>
      <c r="C1312" s="6">
        <v>7</v>
      </c>
      <c r="D1312" s="6">
        <v>9</v>
      </c>
      <c r="E1312" s="6">
        <v>9</v>
      </c>
      <c r="F1312" s="3">
        <v>7</v>
      </c>
      <c r="G1312" s="1">
        <v>5</v>
      </c>
      <c r="H1312" s="1">
        <v>6</v>
      </c>
      <c r="I1312" s="3">
        <v>6</v>
      </c>
      <c r="J1312" s="2">
        <v>5</v>
      </c>
      <c r="K1312" s="2">
        <v>4</v>
      </c>
      <c r="L1312" s="1">
        <v>5</v>
      </c>
      <c r="M1312" s="1">
        <v>6</v>
      </c>
      <c r="N1312" s="3">
        <v>8</v>
      </c>
      <c r="O1312" s="1">
        <v>6</v>
      </c>
      <c r="P1312" s="1">
        <v>5</v>
      </c>
      <c r="Q1312" s="1">
        <v>6</v>
      </c>
      <c r="R1312" s="3">
        <v>6</v>
      </c>
      <c r="S1312" s="4">
        <v>4</v>
      </c>
      <c r="T1312" s="34">
        <f>IF(COUNTIF(B1312:S1312,"&gt;0")=18,SUM(B1312:S1312),"")</f>
        <v>109</v>
      </c>
      <c r="U1312" s="100">
        <v>40074</v>
      </c>
      <c r="V1312" s="39" t="s">
        <v>1459</v>
      </c>
      <c r="W1312" s="17">
        <v>4</v>
      </c>
      <c r="X1312" s="12" t="s">
        <v>1501</v>
      </c>
      <c r="Y1312" s="11" t="s">
        <v>1031</v>
      </c>
      <c r="Z1312" s="11">
        <v>300927</v>
      </c>
      <c r="AA1312" s="11">
        <v>35</v>
      </c>
      <c r="AB1312" s="11" t="s">
        <v>1502</v>
      </c>
      <c r="AC1312" s="11">
        <v>31</v>
      </c>
      <c r="AD1312" s="11">
        <v>35</v>
      </c>
      <c r="AE1312" s="11"/>
      <c r="AF1312" s="18"/>
    </row>
    <row r="1313" spans="1:32" ht="34.5" customHeight="1" thickBot="1">
      <c r="A1313">
        <v>1299</v>
      </c>
      <c r="B1313" s="1">
        <v>5</v>
      </c>
      <c r="C1313" s="2">
        <v>4</v>
      </c>
      <c r="D1313" s="6">
        <v>8</v>
      </c>
      <c r="E1313" s="6">
        <v>10</v>
      </c>
      <c r="F1313" s="6">
        <v>8</v>
      </c>
      <c r="G1313" s="8" t="s">
        <v>0</v>
      </c>
      <c r="H1313" s="6">
        <v>8</v>
      </c>
      <c r="I1313" s="1">
        <v>5</v>
      </c>
      <c r="J1313" s="2">
        <v>5</v>
      </c>
      <c r="K1313" s="8" t="s">
        <v>0</v>
      </c>
      <c r="L1313" s="1">
        <v>5</v>
      </c>
      <c r="M1313" s="6">
        <v>9</v>
      </c>
      <c r="N1313" s="3">
        <v>8</v>
      </c>
      <c r="O1313" s="3">
        <v>7</v>
      </c>
      <c r="P1313" s="6">
        <v>7</v>
      </c>
      <c r="Q1313" s="3">
        <v>7</v>
      </c>
      <c r="R1313" s="1">
        <v>5</v>
      </c>
      <c r="S1313" s="2">
        <v>5</v>
      </c>
      <c r="T1313" s="34" t="str">
        <f>IF(COUNTIF(B1313:S1313,"&gt;0")=18,SUM(B1313:S1313),"")</f>
        <v/>
      </c>
      <c r="U1313" s="100">
        <v>40074</v>
      </c>
      <c r="V1313" s="39" t="s">
        <v>1459</v>
      </c>
      <c r="W1313" s="19">
        <v>5</v>
      </c>
      <c r="X1313" s="10" t="s">
        <v>158</v>
      </c>
      <c r="Y1313" s="9" t="s">
        <v>14</v>
      </c>
      <c r="Z1313" s="9">
        <v>350301</v>
      </c>
      <c r="AA1313" s="9">
        <v>46</v>
      </c>
      <c r="AB1313" s="9" t="s">
        <v>55</v>
      </c>
      <c r="AC1313" s="9">
        <v>28</v>
      </c>
      <c r="AD1313" s="9">
        <v>46</v>
      </c>
      <c r="AE1313" s="9"/>
      <c r="AF1313" s="20"/>
    </row>
    <row r="1314" spans="1:32" ht="34.5" customHeight="1" thickBot="1">
      <c r="A1314">
        <v>1300</v>
      </c>
      <c r="B1314" s="1">
        <v>5</v>
      </c>
      <c r="C1314" s="1">
        <v>5</v>
      </c>
      <c r="D1314" s="3">
        <v>7</v>
      </c>
      <c r="E1314" s="1">
        <v>7</v>
      </c>
      <c r="F1314" s="6">
        <v>9</v>
      </c>
      <c r="G1314" s="3">
        <v>6</v>
      </c>
      <c r="H1314" s="3">
        <v>7</v>
      </c>
      <c r="I1314" s="1">
        <v>5</v>
      </c>
      <c r="J1314" s="2">
        <v>5</v>
      </c>
      <c r="K1314" s="1">
        <v>5</v>
      </c>
      <c r="L1314" s="3">
        <v>6</v>
      </c>
      <c r="M1314" s="6">
        <v>9</v>
      </c>
      <c r="N1314" s="3">
        <v>8</v>
      </c>
      <c r="O1314" s="3">
        <v>7</v>
      </c>
      <c r="P1314" s="2">
        <v>4</v>
      </c>
      <c r="Q1314" s="3">
        <v>7</v>
      </c>
      <c r="R1314" s="1">
        <v>5</v>
      </c>
      <c r="S1314" s="1">
        <v>6</v>
      </c>
      <c r="T1314" s="34">
        <f>IF(COUNTIF(B1314:S1314,"&gt;0")=18,SUM(B1314:S1314),"")</f>
        <v>113</v>
      </c>
      <c r="U1314" s="100">
        <v>40074</v>
      </c>
      <c r="V1314" s="39" t="s">
        <v>1459</v>
      </c>
      <c r="W1314" s="26">
        <v>6</v>
      </c>
      <c r="X1314" s="27" t="s">
        <v>1503</v>
      </c>
      <c r="Y1314" s="28" t="s">
        <v>1473</v>
      </c>
      <c r="Z1314" s="28">
        <v>170579</v>
      </c>
      <c r="AA1314" s="28">
        <v>32.5</v>
      </c>
      <c r="AB1314" s="28" t="s">
        <v>1504</v>
      </c>
      <c r="AC1314" s="28">
        <v>25</v>
      </c>
      <c r="AD1314" s="28">
        <v>32.700000000000003</v>
      </c>
      <c r="AE1314" s="28"/>
      <c r="AF1314" s="31"/>
    </row>
    <row r="1315" spans="1:32" ht="34.5" customHeight="1" thickBot="1">
      <c r="A1315">
        <v>1301</v>
      </c>
      <c r="B1315" s="2">
        <v>4</v>
      </c>
      <c r="C1315" s="2">
        <v>4</v>
      </c>
      <c r="D1315" s="1">
        <v>6</v>
      </c>
      <c r="E1315" s="4">
        <v>5</v>
      </c>
      <c r="F1315" s="4">
        <v>4</v>
      </c>
      <c r="G1315" s="2">
        <v>4</v>
      </c>
      <c r="H1315" s="4">
        <v>4</v>
      </c>
      <c r="I1315" s="2">
        <v>4</v>
      </c>
      <c r="J1315" s="2">
        <v>5</v>
      </c>
      <c r="K1315" s="2">
        <v>4</v>
      </c>
      <c r="L1315" s="2">
        <v>4</v>
      </c>
      <c r="M1315" s="3">
        <v>7</v>
      </c>
      <c r="N1315" s="1">
        <v>7</v>
      </c>
      <c r="O1315" s="2">
        <v>5</v>
      </c>
      <c r="P1315" s="2">
        <v>4</v>
      </c>
      <c r="Q1315" s="7">
        <v>3</v>
      </c>
      <c r="R1315" s="2">
        <v>4</v>
      </c>
      <c r="S1315" s="4">
        <v>4</v>
      </c>
      <c r="T1315" s="34">
        <f>IF(COUNTIF(B1315:S1315,"&gt;0")=18,SUM(B1315:S1315),"")</f>
        <v>82</v>
      </c>
      <c r="U1315" s="100">
        <v>40076</v>
      </c>
      <c r="V1315" s="39" t="s">
        <v>1505</v>
      </c>
      <c r="W1315" s="13">
        <v>1</v>
      </c>
      <c r="X1315" s="14" t="s">
        <v>18</v>
      </c>
      <c r="Y1315" s="15" t="s">
        <v>14</v>
      </c>
      <c r="Z1315" s="15">
        <v>350462</v>
      </c>
      <c r="AA1315" s="15">
        <v>10.6</v>
      </c>
      <c r="AB1315" s="15" t="s">
        <v>1506</v>
      </c>
      <c r="AC1315" s="15">
        <v>21</v>
      </c>
      <c r="AD1315" s="15">
        <v>10.7</v>
      </c>
      <c r="AE1315" s="15"/>
      <c r="AF1315" s="16"/>
    </row>
    <row r="1316" spans="1:32" ht="34.5" customHeight="1" thickBot="1">
      <c r="A1316">
        <v>1302</v>
      </c>
      <c r="B1316" s="2">
        <v>4</v>
      </c>
      <c r="C1316" s="2">
        <v>4</v>
      </c>
      <c r="D1316" s="2">
        <v>5</v>
      </c>
      <c r="E1316" s="1">
        <v>7</v>
      </c>
      <c r="F1316" s="4">
        <v>4</v>
      </c>
      <c r="G1316" s="2">
        <v>4</v>
      </c>
      <c r="H1316" s="4">
        <v>4</v>
      </c>
      <c r="I1316" s="4">
        <v>3</v>
      </c>
      <c r="J1316" s="4">
        <v>4</v>
      </c>
      <c r="K1316" s="2">
        <v>4</v>
      </c>
      <c r="L1316" s="2">
        <v>4</v>
      </c>
      <c r="M1316" s="6">
        <v>9</v>
      </c>
      <c r="N1316" s="4">
        <v>5</v>
      </c>
      <c r="O1316" s="4">
        <v>4</v>
      </c>
      <c r="P1316" s="2">
        <v>4</v>
      </c>
      <c r="Q1316" s="1">
        <v>6</v>
      </c>
      <c r="R1316" s="2">
        <v>4</v>
      </c>
      <c r="S1316" s="2">
        <v>5</v>
      </c>
      <c r="T1316" s="34">
        <f>IF(COUNTIF(B1316:S1316,"&gt;0")=18,SUM(B1316:S1316),"")</f>
        <v>84</v>
      </c>
      <c r="U1316" s="100">
        <v>40076</v>
      </c>
      <c r="V1316" s="39" t="s">
        <v>1505</v>
      </c>
      <c r="W1316" s="17">
        <v>2</v>
      </c>
      <c r="X1316" s="12" t="s">
        <v>112</v>
      </c>
      <c r="Y1316" s="11" t="s">
        <v>14</v>
      </c>
      <c r="Z1316" s="11">
        <v>350234</v>
      </c>
      <c r="AA1316" s="11">
        <v>11.7</v>
      </c>
      <c r="AB1316" s="11" t="s">
        <v>1507</v>
      </c>
      <c r="AC1316" s="11">
        <v>21</v>
      </c>
      <c r="AD1316" s="11">
        <v>11.8</v>
      </c>
      <c r="AE1316" s="11"/>
      <c r="AF1316" s="18"/>
    </row>
    <row r="1317" spans="1:32" ht="34.5" customHeight="1" thickBot="1">
      <c r="A1317">
        <v>1303</v>
      </c>
      <c r="B1317" s="2">
        <v>4</v>
      </c>
      <c r="C1317" s="1">
        <v>5</v>
      </c>
      <c r="D1317" s="1">
        <v>6</v>
      </c>
      <c r="E1317" s="3">
        <v>8</v>
      </c>
      <c r="F1317" s="1">
        <v>6</v>
      </c>
      <c r="G1317" s="2">
        <v>4</v>
      </c>
      <c r="H1317" s="4">
        <v>4</v>
      </c>
      <c r="I1317" s="2">
        <v>4</v>
      </c>
      <c r="J1317" s="4">
        <v>4</v>
      </c>
      <c r="K1317" s="4">
        <v>3</v>
      </c>
      <c r="L1317" s="2">
        <v>4</v>
      </c>
      <c r="M1317" s="2">
        <v>5</v>
      </c>
      <c r="N1317" s="1">
        <v>7</v>
      </c>
      <c r="O1317" s="2">
        <v>5</v>
      </c>
      <c r="P1317" s="4">
        <v>3</v>
      </c>
      <c r="Q1317" s="4">
        <v>4</v>
      </c>
      <c r="R1317" s="4">
        <v>3</v>
      </c>
      <c r="S1317" s="2">
        <v>5</v>
      </c>
      <c r="T1317" s="34">
        <f>IF(COUNTIF(B1317:S1317,"&gt;0")=18,SUM(B1317:S1317),"")</f>
        <v>84</v>
      </c>
      <c r="U1317" s="100">
        <v>40076</v>
      </c>
      <c r="V1317" s="39" t="s">
        <v>1505</v>
      </c>
      <c r="W1317" s="19">
        <v>3</v>
      </c>
      <c r="X1317" s="10" t="s">
        <v>20</v>
      </c>
      <c r="Y1317" s="9" t="s">
        <v>14</v>
      </c>
      <c r="Z1317" s="9">
        <v>350771</v>
      </c>
      <c r="AA1317" s="9">
        <v>14.3</v>
      </c>
      <c r="AB1317" s="9" t="s">
        <v>1508</v>
      </c>
      <c r="AC1317" s="9">
        <v>19</v>
      </c>
      <c r="AD1317" s="9">
        <v>14.3</v>
      </c>
      <c r="AE1317" s="9"/>
      <c r="AF1317" s="20"/>
    </row>
    <row r="1318" spans="1:32" ht="34.5" customHeight="1" thickBot="1">
      <c r="A1318">
        <v>1304</v>
      </c>
      <c r="B1318" s="2">
        <v>4</v>
      </c>
      <c r="C1318" s="1">
        <v>5</v>
      </c>
      <c r="D1318" s="2">
        <v>5</v>
      </c>
      <c r="E1318" s="1">
        <v>7</v>
      </c>
      <c r="F1318" s="2">
        <v>5</v>
      </c>
      <c r="G1318" s="2">
        <v>4</v>
      </c>
      <c r="H1318" s="4">
        <v>4</v>
      </c>
      <c r="I1318" s="4">
        <v>3</v>
      </c>
      <c r="J1318" s="2">
        <v>5</v>
      </c>
      <c r="K1318" s="4">
        <v>3</v>
      </c>
      <c r="L1318" s="8" t="s">
        <v>0</v>
      </c>
      <c r="M1318" s="3">
        <v>7</v>
      </c>
      <c r="N1318" s="2">
        <v>6</v>
      </c>
      <c r="O1318" s="2">
        <v>5</v>
      </c>
      <c r="P1318" s="2">
        <v>4</v>
      </c>
      <c r="Q1318" s="2">
        <v>5</v>
      </c>
      <c r="R1318" s="4">
        <v>3</v>
      </c>
      <c r="S1318" s="4">
        <v>4</v>
      </c>
      <c r="T1318" s="34" t="str">
        <f>IF(COUNTIF(B1318:S1318,"&gt;0")=18,SUM(B1318:S1318),"")</f>
        <v/>
      </c>
      <c r="U1318" s="100">
        <v>40076</v>
      </c>
      <c r="V1318" s="39" t="s">
        <v>1505</v>
      </c>
      <c r="W1318" s="17">
        <v>4</v>
      </c>
      <c r="X1318" s="12" t="s">
        <v>24</v>
      </c>
      <c r="Y1318" s="11" t="s">
        <v>14</v>
      </c>
      <c r="Z1318" s="11">
        <v>350112</v>
      </c>
      <c r="AA1318" s="11">
        <v>11.3</v>
      </c>
      <c r="AB1318" s="11" t="s">
        <v>470</v>
      </c>
      <c r="AC1318" s="11">
        <v>19</v>
      </c>
      <c r="AD1318" s="11">
        <v>11.4</v>
      </c>
      <c r="AE1318" s="11"/>
      <c r="AF1318" s="18"/>
    </row>
    <row r="1319" spans="1:32" ht="34.5" customHeight="1" thickBot="1">
      <c r="A1319">
        <v>1305</v>
      </c>
      <c r="B1319" s="2">
        <v>4</v>
      </c>
      <c r="C1319" s="2">
        <v>4</v>
      </c>
      <c r="D1319" s="3">
        <v>7</v>
      </c>
      <c r="E1319" s="3">
        <v>8</v>
      </c>
      <c r="F1319" s="4">
        <v>4</v>
      </c>
      <c r="G1319" s="2">
        <v>4</v>
      </c>
      <c r="H1319" s="1">
        <v>6</v>
      </c>
      <c r="I1319" s="2">
        <v>4</v>
      </c>
      <c r="J1319" s="2">
        <v>5</v>
      </c>
      <c r="K1319" s="2">
        <v>4</v>
      </c>
      <c r="L1319" s="2">
        <v>4</v>
      </c>
      <c r="M1319" s="6">
        <v>9</v>
      </c>
      <c r="N1319" s="2">
        <v>6</v>
      </c>
      <c r="O1319" s="4">
        <v>4</v>
      </c>
      <c r="P1319" s="4">
        <v>3</v>
      </c>
      <c r="Q1319" s="4">
        <v>4</v>
      </c>
      <c r="R1319" s="3">
        <v>6</v>
      </c>
      <c r="S1319" s="4">
        <v>4</v>
      </c>
      <c r="T1319" s="34">
        <f>IF(COUNTIF(B1319:S1319,"&gt;0")=18,SUM(B1319:S1319),"")</f>
        <v>90</v>
      </c>
      <c r="U1319" s="100">
        <v>40076</v>
      </c>
      <c r="V1319" s="39" t="s">
        <v>1505</v>
      </c>
      <c r="W1319" s="19">
        <v>5</v>
      </c>
      <c r="X1319" s="10" t="s">
        <v>1509</v>
      </c>
      <c r="Y1319" s="9" t="s">
        <v>14</v>
      </c>
      <c r="Z1319" s="9">
        <v>350096</v>
      </c>
      <c r="AA1319" s="9">
        <v>9.6</v>
      </c>
      <c r="AB1319" s="9" t="s">
        <v>1510</v>
      </c>
      <c r="AC1319" s="9">
        <v>18</v>
      </c>
      <c r="AD1319" s="9">
        <v>9.6999999999999993</v>
      </c>
      <c r="AE1319" s="9"/>
      <c r="AF1319" s="20"/>
    </row>
    <row r="1320" spans="1:32" ht="34.5" customHeight="1" thickBot="1">
      <c r="A1320">
        <v>1306</v>
      </c>
      <c r="B1320" s="1">
        <v>5</v>
      </c>
      <c r="C1320" s="2">
        <v>4</v>
      </c>
      <c r="D1320" s="8" t="s">
        <v>0</v>
      </c>
      <c r="E1320" s="2">
        <v>6</v>
      </c>
      <c r="F1320" s="1">
        <v>6</v>
      </c>
      <c r="G1320" s="1">
        <v>5</v>
      </c>
      <c r="H1320" s="2">
        <v>5</v>
      </c>
      <c r="I1320" s="1">
        <v>5</v>
      </c>
      <c r="J1320" s="4">
        <v>4</v>
      </c>
      <c r="K1320" s="4">
        <v>3</v>
      </c>
      <c r="L1320" s="2">
        <v>4</v>
      </c>
      <c r="M1320" s="2">
        <v>5</v>
      </c>
      <c r="N1320" s="1">
        <v>7</v>
      </c>
      <c r="O1320" s="4">
        <v>4</v>
      </c>
      <c r="P1320" s="2">
        <v>4</v>
      </c>
      <c r="Q1320" s="7">
        <v>3</v>
      </c>
      <c r="R1320" s="2">
        <v>4</v>
      </c>
      <c r="S1320" s="2">
        <v>5</v>
      </c>
      <c r="T1320" s="34" t="str">
        <f>IF(COUNTIF(B1320:S1320,"&gt;0")=18,SUM(B1320:S1320),"")</f>
        <v/>
      </c>
      <c r="U1320" s="100">
        <v>40076</v>
      </c>
      <c r="V1320" s="39" t="s">
        <v>1505</v>
      </c>
      <c r="W1320" s="17">
        <v>6</v>
      </c>
      <c r="X1320" s="12" t="s">
        <v>26</v>
      </c>
      <c r="Y1320" s="11" t="s">
        <v>14</v>
      </c>
      <c r="Z1320" s="11">
        <v>350494</v>
      </c>
      <c r="AA1320" s="11">
        <v>18.100000000000001</v>
      </c>
      <c r="AB1320" s="11" t="s">
        <v>1511</v>
      </c>
      <c r="AC1320" s="11">
        <v>17</v>
      </c>
      <c r="AD1320" s="11">
        <v>18.100000000000001</v>
      </c>
      <c r="AE1320" s="11"/>
      <c r="AF1320" s="18"/>
    </row>
    <row r="1321" spans="1:32" ht="34.5" customHeight="1" thickBot="1">
      <c r="A1321">
        <v>1307</v>
      </c>
      <c r="B1321" s="2">
        <v>4</v>
      </c>
      <c r="C1321" s="2">
        <v>4</v>
      </c>
      <c r="D1321" s="2">
        <v>5</v>
      </c>
      <c r="E1321" s="4">
        <v>5</v>
      </c>
      <c r="F1321" s="2">
        <v>5</v>
      </c>
      <c r="G1321" s="3">
        <v>6</v>
      </c>
      <c r="H1321" s="4">
        <v>4</v>
      </c>
      <c r="I1321" s="2">
        <v>4</v>
      </c>
      <c r="J1321" s="2">
        <v>5</v>
      </c>
      <c r="K1321" s="3">
        <v>6</v>
      </c>
      <c r="L1321" s="2">
        <v>4</v>
      </c>
      <c r="M1321" s="1">
        <v>6</v>
      </c>
      <c r="N1321" s="4">
        <v>5</v>
      </c>
      <c r="O1321" s="2">
        <v>5</v>
      </c>
      <c r="P1321" s="2">
        <v>4</v>
      </c>
      <c r="Q1321" s="1">
        <v>6</v>
      </c>
      <c r="R1321" s="3">
        <v>6</v>
      </c>
      <c r="S1321" s="4">
        <v>4</v>
      </c>
      <c r="T1321" s="34">
        <f>IF(COUNTIF(B1321:S1321,"&gt;0")=18,SUM(B1321:S1321),"")</f>
        <v>88</v>
      </c>
      <c r="U1321" s="100">
        <v>40076</v>
      </c>
      <c r="V1321" s="39" t="s">
        <v>1505</v>
      </c>
      <c r="W1321" s="19">
        <v>7</v>
      </c>
      <c r="X1321" s="10" t="s">
        <v>233</v>
      </c>
      <c r="Y1321" s="9" t="s">
        <v>14</v>
      </c>
      <c r="Z1321" s="9">
        <v>350063</v>
      </c>
      <c r="AA1321" s="9">
        <v>10.8</v>
      </c>
      <c r="AB1321" s="9" t="s">
        <v>1512</v>
      </c>
      <c r="AC1321" s="9">
        <v>17</v>
      </c>
      <c r="AD1321" s="9">
        <v>10.9</v>
      </c>
      <c r="AE1321" s="9"/>
      <c r="AF1321" s="20"/>
    </row>
    <row r="1322" spans="1:32" ht="34.5" customHeight="1" thickBot="1">
      <c r="A1322">
        <v>1308</v>
      </c>
      <c r="B1322" s="2">
        <v>4</v>
      </c>
      <c r="C1322" s="1">
        <v>5</v>
      </c>
      <c r="D1322" s="2">
        <v>5</v>
      </c>
      <c r="E1322" s="4">
        <v>5</v>
      </c>
      <c r="F1322" s="1">
        <v>6</v>
      </c>
      <c r="G1322" s="2">
        <v>4</v>
      </c>
      <c r="H1322" s="4">
        <v>4</v>
      </c>
      <c r="I1322" s="1">
        <v>5</v>
      </c>
      <c r="J1322" s="2">
        <v>5</v>
      </c>
      <c r="K1322" s="2">
        <v>4</v>
      </c>
      <c r="L1322" s="1">
        <v>5</v>
      </c>
      <c r="M1322" s="2">
        <v>5</v>
      </c>
      <c r="N1322" s="2">
        <v>6</v>
      </c>
      <c r="O1322" s="8" t="s">
        <v>0</v>
      </c>
      <c r="P1322" s="8" t="s">
        <v>0</v>
      </c>
      <c r="Q1322" s="1">
        <v>6</v>
      </c>
      <c r="R1322" s="2">
        <v>4</v>
      </c>
      <c r="S1322" s="2">
        <v>5</v>
      </c>
      <c r="T1322" s="34" t="str">
        <f>IF(COUNTIF(B1322:S1322,"&gt;0")=18,SUM(B1322:S1322),"")</f>
        <v/>
      </c>
      <c r="U1322" s="100">
        <v>40076</v>
      </c>
      <c r="V1322" s="39" t="s">
        <v>1505</v>
      </c>
      <c r="W1322" s="26">
        <v>8</v>
      </c>
      <c r="X1322" s="27" t="s">
        <v>13</v>
      </c>
      <c r="Y1322" s="28" t="s">
        <v>14</v>
      </c>
      <c r="Z1322" s="28">
        <v>350775</v>
      </c>
      <c r="AA1322" s="28">
        <v>15.8</v>
      </c>
      <c r="AB1322" s="28" t="s">
        <v>443</v>
      </c>
      <c r="AC1322" s="28">
        <v>13</v>
      </c>
      <c r="AD1322" s="28">
        <v>15.9</v>
      </c>
      <c r="AE1322" s="28"/>
      <c r="AF1322" s="31"/>
    </row>
    <row r="1323" spans="1:32" ht="34.5" customHeight="1" thickBot="1">
      <c r="A1323">
        <v>1309</v>
      </c>
      <c r="B1323" s="2">
        <v>4</v>
      </c>
      <c r="C1323" s="2">
        <v>4</v>
      </c>
      <c r="D1323" s="2">
        <v>5</v>
      </c>
      <c r="E1323" s="1">
        <v>7</v>
      </c>
      <c r="F1323" s="2">
        <v>5</v>
      </c>
      <c r="G1323" s="2">
        <v>4</v>
      </c>
      <c r="H1323" s="2">
        <v>5</v>
      </c>
      <c r="I1323" s="2">
        <v>4</v>
      </c>
      <c r="J1323" s="2">
        <v>5</v>
      </c>
      <c r="K1323" s="2">
        <v>4</v>
      </c>
      <c r="L1323" s="2">
        <v>4</v>
      </c>
      <c r="M1323" s="6">
        <v>8</v>
      </c>
      <c r="N1323" s="2">
        <v>6</v>
      </c>
      <c r="O1323" s="2">
        <v>5</v>
      </c>
      <c r="P1323" s="4">
        <v>3</v>
      </c>
      <c r="Q1323" s="2">
        <v>5</v>
      </c>
      <c r="R1323" s="2">
        <v>4</v>
      </c>
      <c r="S1323" s="7">
        <v>3</v>
      </c>
      <c r="T1323" s="34">
        <f>IF(COUNTIF(B1323:S1323,"&gt;0")=18,SUM(B1323:S1323),"")</f>
        <v>85</v>
      </c>
      <c r="U1323" s="100">
        <v>40076</v>
      </c>
      <c r="V1323" s="39" t="s">
        <v>1505</v>
      </c>
      <c r="W1323" s="13">
        <v>1</v>
      </c>
      <c r="X1323" s="14" t="s">
        <v>57</v>
      </c>
      <c r="Y1323" s="15" t="s">
        <v>14</v>
      </c>
      <c r="Z1323" s="15">
        <v>350461</v>
      </c>
      <c r="AA1323" s="15">
        <v>30.1</v>
      </c>
      <c r="AB1323" s="15" t="s">
        <v>1513</v>
      </c>
      <c r="AC1323" s="15">
        <v>49</v>
      </c>
      <c r="AD1323" s="15">
        <v>24.1</v>
      </c>
      <c r="AE1323" s="15"/>
      <c r="AF1323" s="16"/>
    </row>
    <row r="1324" spans="1:32" ht="34.5" customHeight="1" thickBot="1">
      <c r="A1324">
        <v>1310</v>
      </c>
      <c r="B1324" s="1">
        <v>5</v>
      </c>
      <c r="C1324" s="2">
        <v>4</v>
      </c>
      <c r="D1324" s="1">
        <v>6</v>
      </c>
      <c r="E1324" s="1">
        <v>7</v>
      </c>
      <c r="F1324" s="3">
        <v>7</v>
      </c>
      <c r="G1324" s="1">
        <v>5</v>
      </c>
      <c r="H1324" s="2">
        <v>5</v>
      </c>
      <c r="I1324" s="2">
        <v>4</v>
      </c>
      <c r="J1324" s="2">
        <v>5</v>
      </c>
      <c r="K1324" s="1">
        <v>5</v>
      </c>
      <c r="L1324" s="1">
        <v>5</v>
      </c>
      <c r="M1324" s="2">
        <v>5</v>
      </c>
      <c r="N1324" s="2">
        <v>6</v>
      </c>
      <c r="O1324" s="3">
        <v>7</v>
      </c>
      <c r="P1324" s="4">
        <v>3</v>
      </c>
      <c r="Q1324" s="2">
        <v>5</v>
      </c>
      <c r="R1324" s="1">
        <v>5</v>
      </c>
      <c r="S1324" s="1">
        <v>6</v>
      </c>
      <c r="T1324" s="34">
        <f>IF(COUNTIF(B1324:S1324,"&gt;0")=18,SUM(B1324:S1324),"")</f>
        <v>95</v>
      </c>
      <c r="U1324" s="100">
        <v>40076</v>
      </c>
      <c r="V1324" s="39" t="s">
        <v>1505</v>
      </c>
      <c r="W1324" s="17">
        <v>2</v>
      </c>
      <c r="X1324" s="12" t="s">
        <v>506</v>
      </c>
      <c r="Y1324" s="11" t="s">
        <v>14</v>
      </c>
      <c r="Z1324" s="11">
        <v>350445</v>
      </c>
      <c r="AA1324" s="11">
        <v>35.5</v>
      </c>
      <c r="AB1324" s="11" t="s">
        <v>1514</v>
      </c>
      <c r="AC1324" s="11">
        <v>46</v>
      </c>
      <c r="AD1324" s="11">
        <v>30.5</v>
      </c>
      <c r="AE1324" s="11"/>
      <c r="AF1324" s="18"/>
    </row>
    <row r="1325" spans="1:32" ht="34.5" customHeight="1" thickBot="1">
      <c r="A1325">
        <v>1311</v>
      </c>
      <c r="B1325" s="2">
        <v>4</v>
      </c>
      <c r="C1325" s="4">
        <v>3</v>
      </c>
      <c r="D1325" s="1">
        <v>6</v>
      </c>
      <c r="E1325" s="4">
        <v>5</v>
      </c>
      <c r="F1325" s="1">
        <v>6</v>
      </c>
      <c r="G1325" s="2">
        <v>4</v>
      </c>
      <c r="H1325" s="2">
        <v>5</v>
      </c>
      <c r="I1325" s="1">
        <v>5</v>
      </c>
      <c r="J1325" s="7">
        <v>3</v>
      </c>
      <c r="K1325" s="1">
        <v>5</v>
      </c>
      <c r="L1325" s="1">
        <v>5</v>
      </c>
      <c r="M1325" s="2">
        <v>5</v>
      </c>
      <c r="N1325" s="2">
        <v>6</v>
      </c>
      <c r="O1325" s="4">
        <v>4</v>
      </c>
      <c r="P1325" s="2">
        <v>4</v>
      </c>
      <c r="Q1325" s="4">
        <v>4</v>
      </c>
      <c r="R1325" s="1">
        <v>5</v>
      </c>
      <c r="S1325" s="4">
        <v>4</v>
      </c>
      <c r="T1325" s="34">
        <f>IF(COUNTIF(B1325:S1325,"&gt;0")=18,SUM(B1325:S1325),"")</f>
        <v>83</v>
      </c>
      <c r="U1325" s="100">
        <v>40076</v>
      </c>
      <c r="V1325" s="39" t="s">
        <v>1505</v>
      </c>
      <c r="W1325" s="19">
        <v>3</v>
      </c>
      <c r="X1325" s="10" t="s">
        <v>205</v>
      </c>
      <c r="Y1325" s="9" t="s">
        <v>14</v>
      </c>
      <c r="Z1325" s="9">
        <v>350800</v>
      </c>
      <c r="AA1325" s="9">
        <v>24.4</v>
      </c>
      <c r="AB1325" s="9" t="s">
        <v>1515</v>
      </c>
      <c r="AC1325" s="9">
        <v>45</v>
      </c>
      <c r="AD1325" s="9">
        <v>20.8</v>
      </c>
      <c r="AE1325" s="9"/>
      <c r="AF1325" s="20"/>
    </row>
    <row r="1326" spans="1:32" ht="34.5" customHeight="1" thickBot="1">
      <c r="A1326">
        <v>1312</v>
      </c>
      <c r="B1326" s="4">
        <v>3</v>
      </c>
      <c r="C1326" s="1">
        <v>5</v>
      </c>
      <c r="D1326" s="6">
        <v>8</v>
      </c>
      <c r="E1326" s="4">
        <v>5</v>
      </c>
      <c r="F1326" s="2">
        <v>5</v>
      </c>
      <c r="G1326" s="2">
        <v>4</v>
      </c>
      <c r="H1326" s="95">
        <v>2</v>
      </c>
      <c r="I1326" s="2">
        <v>4</v>
      </c>
      <c r="J1326" s="3">
        <v>7</v>
      </c>
      <c r="K1326" s="2">
        <v>4</v>
      </c>
      <c r="L1326" s="4">
        <v>3</v>
      </c>
      <c r="M1326" s="1">
        <v>6</v>
      </c>
      <c r="N1326" s="1">
        <v>7</v>
      </c>
      <c r="O1326" s="4">
        <v>4</v>
      </c>
      <c r="P1326" s="2">
        <v>4</v>
      </c>
      <c r="Q1326" s="4">
        <v>4</v>
      </c>
      <c r="R1326" s="1">
        <v>5</v>
      </c>
      <c r="S1326" s="2">
        <v>5</v>
      </c>
      <c r="T1326" s="34">
        <f>IF(COUNTIF(B1326:S1326,"&gt;0")=18,SUM(B1326:S1326),"")</f>
        <v>85</v>
      </c>
      <c r="U1326" s="100">
        <v>40076</v>
      </c>
      <c r="V1326" s="39" t="s">
        <v>1505</v>
      </c>
      <c r="W1326" s="17">
        <v>4</v>
      </c>
      <c r="X1326" s="12" t="s">
        <v>373</v>
      </c>
      <c r="Y1326" s="11" t="s">
        <v>14</v>
      </c>
      <c r="Z1326" s="11">
        <v>350531</v>
      </c>
      <c r="AA1326" s="11">
        <v>22.9</v>
      </c>
      <c r="AB1326" s="11" t="s">
        <v>1516</v>
      </c>
      <c r="AC1326" s="11">
        <v>42</v>
      </c>
      <c r="AD1326" s="11">
        <v>20.5</v>
      </c>
      <c r="AE1326" s="11"/>
      <c r="AF1326" s="18"/>
    </row>
    <row r="1327" spans="1:32" ht="34.5" customHeight="1" thickBot="1">
      <c r="A1327">
        <v>1313</v>
      </c>
      <c r="B1327" s="1">
        <v>5</v>
      </c>
      <c r="C1327" s="6">
        <v>7</v>
      </c>
      <c r="D1327" s="1">
        <v>6</v>
      </c>
      <c r="E1327" s="3">
        <v>8</v>
      </c>
      <c r="F1327" s="3">
        <v>7</v>
      </c>
      <c r="G1327" s="2">
        <v>4</v>
      </c>
      <c r="H1327" s="2">
        <v>5</v>
      </c>
      <c r="I1327" s="2">
        <v>4</v>
      </c>
      <c r="J1327" s="4">
        <v>4</v>
      </c>
      <c r="K1327" s="4">
        <v>3</v>
      </c>
      <c r="L1327" s="8" t="s">
        <v>0</v>
      </c>
      <c r="M1327" s="1">
        <v>6</v>
      </c>
      <c r="N1327" s="2">
        <v>6</v>
      </c>
      <c r="O1327" s="1">
        <v>6</v>
      </c>
      <c r="P1327" s="6">
        <v>7</v>
      </c>
      <c r="Q1327" s="7">
        <v>3</v>
      </c>
      <c r="R1327" s="2">
        <v>4</v>
      </c>
      <c r="S1327" s="4">
        <v>4</v>
      </c>
      <c r="T1327" s="34" t="str">
        <f>IF(COUNTIF(B1327:S1327,"&gt;0")=18,SUM(B1327:S1327),"")</f>
        <v/>
      </c>
      <c r="U1327" s="100">
        <v>40076</v>
      </c>
      <c r="V1327" s="39" t="s">
        <v>1505</v>
      </c>
      <c r="W1327" s="19">
        <v>5</v>
      </c>
      <c r="X1327" s="10" t="s">
        <v>807</v>
      </c>
      <c r="Y1327" s="9" t="s">
        <v>14</v>
      </c>
      <c r="Z1327" s="9">
        <v>350530</v>
      </c>
      <c r="AA1327" s="9">
        <v>33.6</v>
      </c>
      <c r="AB1327" s="9" t="s">
        <v>1517</v>
      </c>
      <c r="AC1327" s="9">
        <v>41</v>
      </c>
      <c r="AD1327" s="9">
        <v>31.1</v>
      </c>
      <c r="AE1327" s="9"/>
      <c r="AF1327" s="20"/>
    </row>
    <row r="1328" spans="1:32" ht="34.5" customHeight="1" thickBot="1">
      <c r="A1328">
        <v>1314</v>
      </c>
      <c r="B1328" s="2">
        <v>4</v>
      </c>
      <c r="C1328" s="3">
        <v>6</v>
      </c>
      <c r="D1328" s="1">
        <v>6</v>
      </c>
      <c r="E1328" s="3">
        <v>8</v>
      </c>
      <c r="F1328" s="4">
        <v>4</v>
      </c>
      <c r="G1328" s="2">
        <v>4</v>
      </c>
      <c r="H1328" s="1">
        <v>6</v>
      </c>
      <c r="I1328" s="2">
        <v>4</v>
      </c>
      <c r="J1328" s="2">
        <v>5</v>
      </c>
      <c r="K1328" s="4">
        <v>3</v>
      </c>
      <c r="L1328" s="1">
        <v>5</v>
      </c>
      <c r="M1328" s="1">
        <v>6</v>
      </c>
      <c r="N1328" s="2">
        <v>6</v>
      </c>
      <c r="O1328" s="4">
        <v>4</v>
      </c>
      <c r="P1328" s="2">
        <v>4</v>
      </c>
      <c r="Q1328" s="2">
        <v>5</v>
      </c>
      <c r="R1328" s="3">
        <v>6</v>
      </c>
      <c r="S1328" s="4">
        <v>4</v>
      </c>
      <c r="T1328" s="34">
        <f>IF(COUNTIF(B1328:S1328,"&gt;0")=18,SUM(B1328:S1328),"")</f>
        <v>90</v>
      </c>
      <c r="U1328" s="100">
        <v>40076</v>
      </c>
      <c r="V1328" s="39" t="s">
        <v>1505</v>
      </c>
      <c r="W1328" s="17">
        <v>6</v>
      </c>
      <c r="X1328" s="12" t="s">
        <v>64</v>
      </c>
      <c r="Y1328" s="11" t="s">
        <v>14</v>
      </c>
      <c r="Z1328" s="11">
        <v>350436</v>
      </c>
      <c r="AA1328" s="11">
        <v>30.4</v>
      </c>
      <c r="AB1328" s="11" t="s">
        <v>1518</v>
      </c>
      <c r="AC1328" s="11">
        <v>41</v>
      </c>
      <c r="AD1328" s="11">
        <v>27.9</v>
      </c>
      <c r="AE1328" s="11"/>
      <c r="AF1328" s="18"/>
    </row>
    <row r="1329" spans="1:32" ht="34.5" customHeight="1" thickBot="1">
      <c r="A1329">
        <v>1315</v>
      </c>
      <c r="B1329" s="2">
        <v>4</v>
      </c>
      <c r="C1329" s="1">
        <v>5</v>
      </c>
      <c r="D1329" s="8" t="s">
        <v>0</v>
      </c>
      <c r="E1329" s="1">
        <v>7</v>
      </c>
      <c r="F1329" s="3">
        <v>7</v>
      </c>
      <c r="G1329" s="2">
        <v>4</v>
      </c>
      <c r="H1329" s="2">
        <v>5</v>
      </c>
      <c r="I1329" s="2">
        <v>4</v>
      </c>
      <c r="J1329" s="2">
        <v>5</v>
      </c>
      <c r="K1329" s="1">
        <v>5</v>
      </c>
      <c r="L1329" s="4">
        <v>3</v>
      </c>
      <c r="M1329" s="1">
        <v>6</v>
      </c>
      <c r="N1329" s="2">
        <v>6</v>
      </c>
      <c r="O1329" s="2">
        <v>5</v>
      </c>
      <c r="P1329" s="1">
        <v>5</v>
      </c>
      <c r="Q1329" s="2">
        <v>5</v>
      </c>
      <c r="R1329" s="6">
        <v>7</v>
      </c>
      <c r="S1329" s="1">
        <v>6</v>
      </c>
      <c r="T1329" s="34" t="str">
        <f>IF(COUNTIF(B1329:S1329,"&gt;0")=18,SUM(B1329:S1329),"")</f>
        <v/>
      </c>
      <c r="U1329" s="100">
        <v>40076</v>
      </c>
      <c r="V1329" s="39" t="s">
        <v>1505</v>
      </c>
      <c r="W1329" s="19">
        <v>7</v>
      </c>
      <c r="X1329" s="10" t="s">
        <v>1519</v>
      </c>
      <c r="Y1329" s="9" t="s">
        <v>6</v>
      </c>
      <c r="Z1329" s="9">
        <v>1130581</v>
      </c>
      <c r="AA1329" s="9">
        <v>33</v>
      </c>
      <c r="AB1329" s="9" t="s">
        <v>1517</v>
      </c>
      <c r="AC1329" s="9">
        <v>41</v>
      </c>
      <c r="AD1329" s="9">
        <v>30.5</v>
      </c>
      <c r="AE1329" s="9"/>
      <c r="AF1329" s="20"/>
    </row>
    <row r="1330" spans="1:32" ht="34.5" customHeight="1" thickBot="1">
      <c r="A1330">
        <v>1316</v>
      </c>
      <c r="B1330" s="25" t="s">
        <v>0</v>
      </c>
      <c r="C1330" s="2">
        <v>4</v>
      </c>
      <c r="D1330" s="1">
        <v>6</v>
      </c>
      <c r="E1330" s="2">
        <v>6</v>
      </c>
      <c r="F1330" s="2">
        <v>5</v>
      </c>
      <c r="G1330" s="4">
        <v>3</v>
      </c>
      <c r="H1330" s="2">
        <v>5</v>
      </c>
      <c r="I1330" s="1">
        <v>5</v>
      </c>
      <c r="J1330" s="3">
        <v>7</v>
      </c>
      <c r="K1330" s="2">
        <v>4</v>
      </c>
      <c r="L1330" s="1">
        <v>5</v>
      </c>
      <c r="M1330" s="1">
        <v>6</v>
      </c>
      <c r="N1330" s="2">
        <v>6</v>
      </c>
      <c r="O1330" s="1">
        <v>6</v>
      </c>
      <c r="P1330" s="3">
        <v>6</v>
      </c>
      <c r="Q1330" s="2">
        <v>5</v>
      </c>
      <c r="R1330" s="2">
        <v>4</v>
      </c>
      <c r="S1330" s="4">
        <v>4</v>
      </c>
      <c r="T1330" s="34" t="str">
        <f>IF(COUNTIF(B1330:S1330,"&gt;0")=18,SUM(B1330:S1330),"")</f>
        <v/>
      </c>
      <c r="U1330" s="100">
        <v>40076</v>
      </c>
      <c r="V1330" s="39" t="s">
        <v>1505</v>
      </c>
      <c r="W1330" s="17">
        <v>8</v>
      </c>
      <c r="X1330" s="12" t="s">
        <v>394</v>
      </c>
      <c r="Y1330" s="11" t="s">
        <v>6</v>
      </c>
      <c r="Z1330" s="11">
        <v>1130714</v>
      </c>
      <c r="AA1330" s="11">
        <v>29.2</v>
      </c>
      <c r="AB1330" s="11" t="s">
        <v>231</v>
      </c>
      <c r="AC1330" s="11">
        <v>40</v>
      </c>
      <c r="AD1330" s="11">
        <v>27.2</v>
      </c>
      <c r="AE1330" s="11"/>
      <c r="AF1330" s="18"/>
    </row>
    <row r="1331" spans="1:32" ht="34.5" customHeight="1" thickBot="1">
      <c r="A1331">
        <v>1317</v>
      </c>
      <c r="B1331" s="1">
        <v>5</v>
      </c>
      <c r="C1331" s="2">
        <v>4</v>
      </c>
      <c r="D1331" s="8" t="s">
        <v>0</v>
      </c>
      <c r="E1331" s="2">
        <v>6</v>
      </c>
      <c r="F1331" s="2">
        <v>5</v>
      </c>
      <c r="G1331" s="1">
        <v>5</v>
      </c>
      <c r="H1331" s="4">
        <v>4</v>
      </c>
      <c r="I1331" s="2">
        <v>4</v>
      </c>
      <c r="J1331" s="2">
        <v>5</v>
      </c>
      <c r="K1331" s="2">
        <v>4</v>
      </c>
      <c r="L1331" s="1">
        <v>5</v>
      </c>
      <c r="M1331" s="8" t="s">
        <v>0</v>
      </c>
      <c r="N1331" s="4">
        <v>5</v>
      </c>
      <c r="O1331" s="4">
        <v>4</v>
      </c>
      <c r="P1331" s="3">
        <v>6</v>
      </c>
      <c r="Q1331" s="4">
        <v>4</v>
      </c>
      <c r="R1331" s="3">
        <v>6</v>
      </c>
      <c r="S1331" s="5" t="s">
        <v>0</v>
      </c>
      <c r="T1331" s="34" t="str">
        <f>IF(COUNTIF(B1331:S1331,"&gt;0")=18,SUM(B1331:S1331),"")</f>
        <v/>
      </c>
      <c r="U1331" s="100">
        <v>40076</v>
      </c>
      <c r="V1331" s="39" t="s">
        <v>1505</v>
      </c>
      <c r="W1331" s="19">
        <v>9</v>
      </c>
      <c r="X1331" s="10" t="s">
        <v>1251</v>
      </c>
      <c r="Y1331" s="9" t="s">
        <v>14</v>
      </c>
      <c r="Z1331" s="9">
        <v>350891</v>
      </c>
      <c r="AA1331" s="9">
        <v>31.2</v>
      </c>
      <c r="AB1331" s="9" t="s">
        <v>231</v>
      </c>
      <c r="AC1331" s="9">
        <v>40</v>
      </c>
      <c r="AD1331" s="9">
        <v>29.2</v>
      </c>
      <c r="AE1331" s="9"/>
      <c r="AF1331" s="20"/>
    </row>
    <row r="1332" spans="1:32" ht="34.5" customHeight="1" thickBot="1">
      <c r="A1332">
        <v>1318</v>
      </c>
      <c r="B1332" s="1">
        <v>5</v>
      </c>
      <c r="C1332" s="1">
        <v>5</v>
      </c>
      <c r="D1332" s="1">
        <v>6</v>
      </c>
      <c r="E1332" s="2">
        <v>6</v>
      </c>
      <c r="F1332" s="6">
        <v>8</v>
      </c>
      <c r="G1332" s="1">
        <v>5</v>
      </c>
      <c r="H1332" s="2">
        <v>5</v>
      </c>
      <c r="I1332" s="1">
        <v>5</v>
      </c>
      <c r="J1332" s="4">
        <v>4</v>
      </c>
      <c r="K1332" s="2">
        <v>4</v>
      </c>
      <c r="L1332" s="1">
        <v>5</v>
      </c>
      <c r="M1332" s="1">
        <v>6</v>
      </c>
      <c r="N1332" s="2">
        <v>6</v>
      </c>
      <c r="O1332" s="1">
        <v>6</v>
      </c>
      <c r="P1332" s="2">
        <v>4</v>
      </c>
      <c r="Q1332" s="3">
        <v>7</v>
      </c>
      <c r="R1332" s="2">
        <v>4</v>
      </c>
      <c r="S1332" s="4">
        <v>4</v>
      </c>
      <c r="T1332" s="34">
        <f>IF(COUNTIF(B1332:S1332,"&gt;0")=18,SUM(B1332:S1332),"")</f>
        <v>95</v>
      </c>
      <c r="U1332" s="100">
        <v>40076</v>
      </c>
      <c r="V1332" s="39" t="s">
        <v>1505</v>
      </c>
      <c r="W1332" s="17">
        <v>10</v>
      </c>
      <c r="X1332" s="12" t="s">
        <v>1520</v>
      </c>
      <c r="Y1332" s="11" t="s">
        <v>6</v>
      </c>
      <c r="Z1332" s="11">
        <v>1130596</v>
      </c>
      <c r="AA1332" s="11">
        <v>28.9</v>
      </c>
      <c r="AB1332" s="11" t="s">
        <v>1521</v>
      </c>
      <c r="AC1332" s="11">
        <v>38</v>
      </c>
      <c r="AD1332" s="11">
        <v>27.9</v>
      </c>
      <c r="AE1332" s="11"/>
      <c r="AF1332" s="18"/>
    </row>
    <row r="1333" spans="1:32" ht="34.5" customHeight="1" thickBot="1">
      <c r="A1333">
        <v>1319</v>
      </c>
      <c r="B1333" s="4">
        <v>3</v>
      </c>
      <c r="C1333" s="3">
        <v>6</v>
      </c>
      <c r="D1333" s="6">
        <v>8</v>
      </c>
      <c r="E1333" s="1">
        <v>7</v>
      </c>
      <c r="F1333" s="2">
        <v>5</v>
      </c>
      <c r="G1333" s="2">
        <v>4</v>
      </c>
      <c r="H1333" s="1">
        <v>6</v>
      </c>
      <c r="I1333" s="1">
        <v>5</v>
      </c>
      <c r="J1333" s="4">
        <v>4</v>
      </c>
      <c r="K1333" s="2">
        <v>4</v>
      </c>
      <c r="L1333" s="4">
        <v>3</v>
      </c>
      <c r="M1333" s="1">
        <v>6</v>
      </c>
      <c r="N1333" s="1">
        <v>7</v>
      </c>
      <c r="O1333" s="4">
        <v>4</v>
      </c>
      <c r="P1333" s="1">
        <v>5</v>
      </c>
      <c r="Q1333" s="2">
        <v>5</v>
      </c>
      <c r="R1333" s="4">
        <v>3</v>
      </c>
      <c r="S1333" s="4">
        <v>4</v>
      </c>
      <c r="T1333" s="34">
        <f>IF(COUNTIF(B1333:S1333,"&gt;0")=18,SUM(B1333:S1333),"")</f>
        <v>89</v>
      </c>
      <c r="U1333" s="100">
        <v>40076</v>
      </c>
      <c r="V1333" s="39" t="s">
        <v>1505</v>
      </c>
      <c r="W1333" s="19">
        <v>11</v>
      </c>
      <c r="X1333" s="10" t="s">
        <v>48</v>
      </c>
      <c r="Y1333" s="9" t="s">
        <v>14</v>
      </c>
      <c r="Z1333" s="9">
        <v>350013</v>
      </c>
      <c r="AA1333" s="9">
        <v>21</v>
      </c>
      <c r="AB1333" s="9" t="s">
        <v>1522</v>
      </c>
      <c r="AC1333" s="9">
        <v>37</v>
      </c>
      <c r="AD1333" s="9">
        <v>20.6</v>
      </c>
      <c r="AE1333" s="9"/>
      <c r="AF1333" s="20"/>
    </row>
    <row r="1334" spans="1:32" ht="34.5" customHeight="1" thickBot="1">
      <c r="A1334">
        <v>1320</v>
      </c>
      <c r="B1334" s="2">
        <v>4</v>
      </c>
      <c r="C1334" s="1">
        <v>5</v>
      </c>
      <c r="D1334" s="3">
        <v>7</v>
      </c>
      <c r="E1334" s="3">
        <v>8</v>
      </c>
      <c r="F1334" s="2">
        <v>5</v>
      </c>
      <c r="G1334" s="2">
        <v>4</v>
      </c>
      <c r="H1334" s="2">
        <v>5</v>
      </c>
      <c r="I1334" s="1">
        <v>5</v>
      </c>
      <c r="J1334" s="2">
        <v>5</v>
      </c>
      <c r="K1334" s="2">
        <v>4</v>
      </c>
      <c r="L1334" s="3">
        <v>6</v>
      </c>
      <c r="M1334" s="1">
        <v>6</v>
      </c>
      <c r="N1334" s="3">
        <v>8</v>
      </c>
      <c r="O1334" s="2">
        <v>5</v>
      </c>
      <c r="P1334" s="2">
        <v>4</v>
      </c>
      <c r="Q1334" s="1">
        <v>6</v>
      </c>
      <c r="R1334" s="3">
        <v>6</v>
      </c>
      <c r="S1334" s="4">
        <v>4</v>
      </c>
      <c r="T1334" s="34">
        <f>IF(COUNTIF(B1334:S1334,"&gt;0")=18,SUM(B1334:S1334),"")</f>
        <v>97</v>
      </c>
      <c r="U1334" s="100">
        <v>40076</v>
      </c>
      <c r="V1334" s="39" t="s">
        <v>1505</v>
      </c>
      <c r="W1334" s="17">
        <v>12</v>
      </c>
      <c r="X1334" s="12" t="s">
        <v>137</v>
      </c>
      <c r="Y1334" s="11" t="s">
        <v>14</v>
      </c>
      <c r="Z1334" s="11">
        <v>350574</v>
      </c>
      <c r="AA1334" s="11">
        <v>29.2</v>
      </c>
      <c r="AB1334" s="11" t="s">
        <v>1436</v>
      </c>
      <c r="AC1334" s="11">
        <v>36</v>
      </c>
      <c r="AD1334" s="11">
        <v>29.2</v>
      </c>
      <c r="AE1334" s="11"/>
      <c r="AF1334" s="18"/>
    </row>
    <row r="1335" spans="1:32" ht="34.5" customHeight="1" thickBot="1">
      <c r="A1335">
        <v>1321</v>
      </c>
      <c r="B1335" s="2">
        <v>4</v>
      </c>
      <c r="C1335" s="3">
        <v>6</v>
      </c>
      <c r="D1335" s="6">
        <v>8</v>
      </c>
      <c r="E1335" s="2">
        <v>6</v>
      </c>
      <c r="F1335" s="1">
        <v>6</v>
      </c>
      <c r="G1335" s="3">
        <v>6</v>
      </c>
      <c r="H1335" s="2">
        <v>5</v>
      </c>
      <c r="I1335" s="1">
        <v>5</v>
      </c>
      <c r="J1335" s="1">
        <v>6</v>
      </c>
      <c r="K1335" s="2">
        <v>4</v>
      </c>
      <c r="L1335" s="2">
        <v>4</v>
      </c>
      <c r="M1335" s="8" t="s">
        <v>0</v>
      </c>
      <c r="N1335" s="1">
        <v>7</v>
      </c>
      <c r="O1335" s="6">
        <v>9</v>
      </c>
      <c r="P1335" s="1">
        <v>5</v>
      </c>
      <c r="Q1335" s="2">
        <v>5</v>
      </c>
      <c r="R1335" s="2">
        <v>4</v>
      </c>
      <c r="S1335" s="4">
        <v>4</v>
      </c>
      <c r="T1335" s="34" t="str">
        <f>IF(COUNTIF(B1335:S1335,"&gt;0")=18,SUM(B1335:S1335),"")</f>
        <v/>
      </c>
      <c r="U1335" s="100">
        <v>40076</v>
      </c>
      <c r="V1335" s="39" t="s">
        <v>1505</v>
      </c>
      <c r="W1335" s="19">
        <v>13</v>
      </c>
      <c r="X1335" s="10" t="s">
        <v>528</v>
      </c>
      <c r="Y1335" s="9" t="s">
        <v>6</v>
      </c>
      <c r="Z1335" s="9">
        <v>1130492</v>
      </c>
      <c r="AA1335" s="9">
        <v>29.6</v>
      </c>
      <c r="AB1335" s="9" t="s">
        <v>12</v>
      </c>
      <c r="AC1335" s="9">
        <v>33</v>
      </c>
      <c r="AD1335" s="9">
        <v>29.6</v>
      </c>
      <c r="AE1335" s="9"/>
      <c r="AF1335" s="20"/>
    </row>
    <row r="1336" spans="1:32" ht="34.5" customHeight="1" thickBot="1">
      <c r="A1336">
        <v>1322</v>
      </c>
      <c r="B1336" s="1">
        <v>5</v>
      </c>
      <c r="C1336" s="2">
        <v>4</v>
      </c>
      <c r="D1336" s="1">
        <v>6</v>
      </c>
      <c r="E1336" s="1">
        <v>7</v>
      </c>
      <c r="F1336" s="6">
        <v>8</v>
      </c>
      <c r="G1336" s="1">
        <v>5</v>
      </c>
      <c r="H1336" s="4">
        <v>4</v>
      </c>
      <c r="I1336" s="2">
        <v>4</v>
      </c>
      <c r="J1336" s="8" t="s">
        <v>0</v>
      </c>
      <c r="K1336" s="4">
        <v>3</v>
      </c>
      <c r="L1336" s="1">
        <v>5</v>
      </c>
      <c r="M1336" s="3">
        <v>7</v>
      </c>
      <c r="N1336" s="4">
        <v>5</v>
      </c>
      <c r="O1336" s="2">
        <v>5</v>
      </c>
      <c r="P1336" s="2">
        <v>4</v>
      </c>
      <c r="Q1336" s="4">
        <v>4</v>
      </c>
      <c r="R1336" s="1">
        <v>5</v>
      </c>
      <c r="S1336" s="2">
        <v>5</v>
      </c>
      <c r="T1336" s="34" t="str">
        <f>IF(COUNTIF(B1336:S1336,"&gt;0")=18,SUM(B1336:S1336),"")</f>
        <v/>
      </c>
      <c r="U1336" s="100">
        <v>40076</v>
      </c>
      <c r="V1336" s="39" t="s">
        <v>1505</v>
      </c>
      <c r="W1336" s="17">
        <v>14</v>
      </c>
      <c r="X1336" s="12" t="s">
        <v>119</v>
      </c>
      <c r="Y1336" s="11" t="s">
        <v>14</v>
      </c>
      <c r="Z1336" s="11">
        <v>350555</v>
      </c>
      <c r="AA1336" s="11">
        <v>20.7</v>
      </c>
      <c r="AB1336" s="11" t="s">
        <v>15</v>
      </c>
      <c r="AC1336" s="11">
        <v>32</v>
      </c>
      <c r="AD1336" s="11">
        <v>20.7</v>
      </c>
      <c r="AE1336" s="11"/>
      <c r="AF1336" s="18"/>
    </row>
    <row r="1337" spans="1:32" ht="34.5" customHeight="1" thickBot="1">
      <c r="A1337">
        <v>1323</v>
      </c>
      <c r="B1337" s="2">
        <v>4</v>
      </c>
      <c r="C1337" s="1">
        <v>5</v>
      </c>
      <c r="D1337" s="6">
        <v>9</v>
      </c>
      <c r="E1337" s="2">
        <v>6</v>
      </c>
      <c r="F1337" s="1">
        <v>6</v>
      </c>
      <c r="G1337" s="3">
        <v>6</v>
      </c>
      <c r="H1337" s="2">
        <v>5</v>
      </c>
      <c r="I1337" s="1">
        <v>5</v>
      </c>
      <c r="J1337" s="2">
        <v>5</v>
      </c>
      <c r="K1337" s="3">
        <v>6</v>
      </c>
      <c r="L1337" s="2">
        <v>4</v>
      </c>
      <c r="M1337" s="3">
        <v>7</v>
      </c>
      <c r="N1337" s="3">
        <v>8</v>
      </c>
      <c r="O1337" s="4">
        <v>4</v>
      </c>
      <c r="P1337" s="4">
        <v>3</v>
      </c>
      <c r="Q1337" s="4">
        <v>4</v>
      </c>
      <c r="R1337" s="1">
        <v>5</v>
      </c>
      <c r="S1337" s="4">
        <v>4</v>
      </c>
      <c r="T1337" s="34">
        <f>IF(COUNTIF(B1337:S1337,"&gt;0")=18,SUM(B1337:S1337),"")</f>
        <v>96</v>
      </c>
      <c r="U1337" s="100">
        <v>40076</v>
      </c>
      <c r="V1337" s="39" t="s">
        <v>1505</v>
      </c>
      <c r="W1337" s="19">
        <v>15</v>
      </c>
      <c r="X1337" s="10" t="s">
        <v>132</v>
      </c>
      <c r="Y1337" s="9" t="s">
        <v>14</v>
      </c>
      <c r="Z1337" s="9">
        <v>350471</v>
      </c>
      <c r="AA1337" s="9">
        <v>23.4</v>
      </c>
      <c r="AB1337" s="9" t="s">
        <v>181</v>
      </c>
      <c r="AC1337" s="9">
        <v>32</v>
      </c>
      <c r="AD1337" s="9">
        <v>23.4</v>
      </c>
      <c r="AE1337" s="9"/>
      <c r="AF1337" s="20"/>
    </row>
    <row r="1338" spans="1:32" ht="34.5" customHeight="1" thickBot="1">
      <c r="A1338">
        <v>1324</v>
      </c>
      <c r="B1338" s="1">
        <v>5</v>
      </c>
      <c r="C1338" s="1">
        <v>5</v>
      </c>
      <c r="D1338" s="1">
        <v>6</v>
      </c>
      <c r="E1338" s="2">
        <v>6</v>
      </c>
      <c r="F1338" s="1">
        <v>6</v>
      </c>
      <c r="G1338" s="2">
        <v>4</v>
      </c>
      <c r="H1338" s="3">
        <v>7</v>
      </c>
      <c r="I1338" s="2">
        <v>4</v>
      </c>
      <c r="J1338" s="2">
        <v>5</v>
      </c>
      <c r="K1338" s="2">
        <v>4</v>
      </c>
      <c r="L1338" s="2">
        <v>4</v>
      </c>
      <c r="M1338" s="3">
        <v>7</v>
      </c>
      <c r="N1338" s="1">
        <v>7</v>
      </c>
      <c r="O1338" s="8" t="s">
        <v>0</v>
      </c>
      <c r="P1338" s="4">
        <v>3</v>
      </c>
      <c r="Q1338" s="1">
        <v>6</v>
      </c>
      <c r="R1338" s="2">
        <v>4</v>
      </c>
      <c r="S1338" s="1">
        <v>6</v>
      </c>
      <c r="T1338" s="34" t="str">
        <f>IF(COUNTIF(B1338:S1338,"&gt;0")=18,SUM(B1338:S1338),"")</f>
        <v/>
      </c>
      <c r="U1338" s="100">
        <v>40076</v>
      </c>
      <c r="V1338" s="39" t="s">
        <v>1505</v>
      </c>
      <c r="W1338" s="17">
        <v>16</v>
      </c>
      <c r="X1338" s="12" t="s">
        <v>381</v>
      </c>
      <c r="Y1338" s="11" t="s">
        <v>6</v>
      </c>
      <c r="Z1338" s="11">
        <v>1130538</v>
      </c>
      <c r="AA1338" s="11">
        <v>24</v>
      </c>
      <c r="AB1338" s="11" t="s">
        <v>15</v>
      </c>
      <c r="AC1338" s="11">
        <v>32</v>
      </c>
      <c r="AD1338" s="11">
        <v>24</v>
      </c>
      <c r="AE1338" s="11"/>
      <c r="AF1338" s="18"/>
    </row>
    <row r="1339" spans="1:32" ht="34.5" customHeight="1" thickBot="1">
      <c r="A1339">
        <v>1325</v>
      </c>
      <c r="B1339" s="4">
        <v>3</v>
      </c>
      <c r="C1339" s="1">
        <v>5</v>
      </c>
      <c r="D1339" s="3">
        <v>7</v>
      </c>
      <c r="E1339" s="2">
        <v>6</v>
      </c>
      <c r="F1339" s="2">
        <v>5</v>
      </c>
      <c r="G1339" s="2">
        <v>4</v>
      </c>
      <c r="H1339" s="2">
        <v>5</v>
      </c>
      <c r="I1339" s="2">
        <v>4</v>
      </c>
      <c r="J1339" s="4">
        <v>4</v>
      </c>
      <c r="K1339" s="1">
        <v>5</v>
      </c>
      <c r="L1339" s="1">
        <v>5</v>
      </c>
      <c r="M1339" s="3">
        <v>7</v>
      </c>
      <c r="N1339" s="4">
        <v>5</v>
      </c>
      <c r="O1339" s="2">
        <v>5</v>
      </c>
      <c r="P1339" s="2">
        <v>4</v>
      </c>
      <c r="Q1339" s="8" t="s">
        <v>0</v>
      </c>
      <c r="R1339" s="3">
        <v>6</v>
      </c>
      <c r="S1339" s="1">
        <v>6</v>
      </c>
      <c r="T1339" s="34" t="str">
        <f>IF(COUNTIF(B1339:S1339,"&gt;0")=18,SUM(B1339:S1339),"")</f>
        <v/>
      </c>
      <c r="U1339" s="100">
        <v>40076</v>
      </c>
      <c r="V1339" s="39" t="s">
        <v>1505</v>
      </c>
      <c r="W1339" s="19">
        <v>17</v>
      </c>
      <c r="X1339" s="10" t="s">
        <v>182</v>
      </c>
      <c r="Y1339" s="9" t="s">
        <v>14</v>
      </c>
      <c r="Z1339" s="9">
        <v>350770</v>
      </c>
      <c r="AA1339" s="9">
        <v>21.5</v>
      </c>
      <c r="AB1339" s="9" t="s">
        <v>15</v>
      </c>
      <c r="AC1339" s="9">
        <v>32</v>
      </c>
      <c r="AD1339" s="9">
        <v>21.5</v>
      </c>
      <c r="AE1339" s="9"/>
      <c r="AF1339" s="20"/>
    </row>
    <row r="1340" spans="1:32" ht="34.5" customHeight="1" thickBot="1">
      <c r="A1340">
        <v>1326</v>
      </c>
      <c r="B1340" s="4">
        <v>3</v>
      </c>
      <c r="C1340" s="2">
        <v>4</v>
      </c>
      <c r="D1340" s="3">
        <v>7</v>
      </c>
      <c r="E1340" s="2">
        <v>6</v>
      </c>
      <c r="F1340" s="4">
        <v>4</v>
      </c>
      <c r="G1340" s="6">
        <v>7</v>
      </c>
      <c r="H1340" s="1">
        <v>6</v>
      </c>
      <c r="I1340" s="1">
        <v>5</v>
      </c>
      <c r="J1340" s="4">
        <v>4</v>
      </c>
      <c r="K1340" s="3">
        <v>6</v>
      </c>
      <c r="L1340" s="2">
        <v>4</v>
      </c>
      <c r="M1340" s="1">
        <v>6</v>
      </c>
      <c r="N1340" s="2">
        <v>6</v>
      </c>
      <c r="O1340" s="3">
        <v>7</v>
      </c>
      <c r="P1340" s="1">
        <v>5</v>
      </c>
      <c r="Q1340" s="2">
        <v>5</v>
      </c>
      <c r="R1340" s="3">
        <v>6</v>
      </c>
      <c r="S1340" s="1">
        <v>6</v>
      </c>
      <c r="T1340" s="34">
        <f>IF(COUNTIF(B1340:S1340,"&gt;0")=18,SUM(B1340:S1340),"")</f>
        <v>97</v>
      </c>
      <c r="U1340" s="100">
        <v>40076</v>
      </c>
      <c r="V1340" s="39" t="s">
        <v>1505</v>
      </c>
      <c r="W1340" s="17">
        <v>18</v>
      </c>
      <c r="X1340" s="12" t="s">
        <v>46</v>
      </c>
      <c r="Y1340" s="11" t="s">
        <v>14</v>
      </c>
      <c r="Z1340" s="11">
        <v>350400</v>
      </c>
      <c r="AA1340" s="11">
        <v>23.7</v>
      </c>
      <c r="AB1340" s="11" t="s">
        <v>389</v>
      </c>
      <c r="AC1340" s="11">
        <v>31</v>
      </c>
      <c r="AD1340" s="11">
        <v>23.8</v>
      </c>
      <c r="AE1340" s="11"/>
      <c r="AF1340" s="18"/>
    </row>
    <row r="1341" spans="1:32" ht="34.5" customHeight="1" thickBot="1">
      <c r="A1341">
        <v>1327</v>
      </c>
      <c r="B1341" s="1">
        <v>5</v>
      </c>
      <c r="C1341" s="2">
        <v>4</v>
      </c>
      <c r="D1341" s="6">
        <v>9</v>
      </c>
      <c r="E1341" s="6">
        <v>9</v>
      </c>
      <c r="F1341" s="2">
        <v>5</v>
      </c>
      <c r="G1341" s="1">
        <v>5</v>
      </c>
      <c r="H1341" s="2">
        <v>5</v>
      </c>
      <c r="I1341" s="2">
        <v>4</v>
      </c>
      <c r="J1341" s="1">
        <v>6</v>
      </c>
      <c r="K1341" s="1">
        <v>5</v>
      </c>
      <c r="L1341" s="1">
        <v>5</v>
      </c>
      <c r="M1341" s="6">
        <v>8</v>
      </c>
      <c r="N1341" s="2">
        <v>6</v>
      </c>
      <c r="O1341" s="6">
        <v>8</v>
      </c>
      <c r="P1341" s="3">
        <v>6</v>
      </c>
      <c r="Q1341" s="3">
        <v>7</v>
      </c>
      <c r="R1341" s="2">
        <v>4</v>
      </c>
      <c r="S1341" s="4">
        <v>4</v>
      </c>
      <c r="T1341" s="34">
        <f>IF(COUNTIF(B1341:S1341,"&gt;0")=18,SUM(B1341:S1341),"")</f>
        <v>105</v>
      </c>
      <c r="U1341" s="100">
        <v>40076</v>
      </c>
      <c r="V1341" s="39" t="s">
        <v>1505</v>
      </c>
      <c r="W1341" s="19">
        <v>19</v>
      </c>
      <c r="X1341" s="10" t="s">
        <v>201</v>
      </c>
      <c r="Y1341" s="9" t="s">
        <v>14</v>
      </c>
      <c r="Z1341" s="9">
        <v>350299</v>
      </c>
      <c r="AA1341" s="9">
        <v>29.5</v>
      </c>
      <c r="AB1341" s="9" t="s">
        <v>1523</v>
      </c>
      <c r="AC1341" s="9">
        <v>30</v>
      </c>
      <c r="AD1341" s="9">
        <v>29.7</v>
      </c>
      <c r="AE1341" s="9"/>
      <c r="AF1341" s="20"/>
    </row>
    <row r="1342" spans="1:32" ht="34.5" customHeight="1" thickBot="1">
      <c r="A1342">
        <v>1328</v>
      </c>
      <c r="B1342" s="3">
        <v>6</v>
      </c>
      <c r="C1342" s="1">
        <v>5</v>
      </c>
      <c r="D1342" s="8" t="s">
        <v>0</v>
      </c>
      <c r="E1342" s="1">
        <v>7</v>
      </c>
      <c r="F1342" s="8" t="s">
        <v>0</v>
      </c>
      <c r="G1342" s="6">
        <v>7</v>
      </c>
      <c r="H1342" s="4">
        <v>4</v>
      </c>
      <c r="I1342" s="2">
        <v>4</v>
      </c>
      <c r="J1342" s="2">
        <v>5</v>
      </c>
      <c r="K1342" s="3">
        <v>6</v>
      </c>
      <c r="L1342" s="2">
        <v>4</v>
      </c>
      <c r="M1342" s="8" t="s">
        <v>0</v>
      </c>
      <c r="N1342" s="1">
        <v>7</v>
      </c>
      <c r="O1342" s="8" t="s">
        <v>0</v>
      </c>
      <c r="P1342" s="1">
        <v>5</v>
      </c>
      <c r="Q1342" s="3">
        <v>7</v>
      </c>
      <c r="R1342" s="6">
        <v>8</v>
      </c>
      <c r="S1342" s="4">
        <v>4</v>
      </c>
      <c r="T1342" s="34" t="str">
        <f>IF(COUNTIF(B1342:S1342,"&gt;0")=18,SUM(B1342:S1342),"")</f>
        <v/>
      </c>
      <c r="U1342" s="100">
        <v>40076</v>
      </c>
      <c r="V1342" s="39" t="s">
        <v>1505</v>
      </c>
      <c r="W1342" s="17">
        <v>20</v>
      </c>
      <c r="X1342" s="12" t="s">
        <v>746</v>
      </c>
      <c r="Y1342" s="11" t="s">
        <v>14</v>
      </c>
      <c r="Z1342" s="11">
        <v>350440</v>
      </c>
      <c r="AA1342" s="11">
        <v>35</v>
      </c>
      <c r="AB1342" s="11" t="s">
        <v>45</v>
      </c>
      <c r="AC1342" s="11">
        <v>30</v>
      </c>
      <c r="AD1342" s="11">
        <v>35.200000000000003</v>
      </c>
      <c r="AE1342" s="11"/>
      <c r="AF1342" s="18"/>
    </row>
    <row r="1343" spans="1:32" ht="34.5" customHeight="1" thickBot="1">
      <c r="A1343">
        <v>1329</v>
      </c>
      <c r="B1343" s="2">
        <v>4</v>
      </c>
      <c r="C1343" s="2">
        <v>4</v>
      </c>
      <c r="D1343" s="1">
        <v>6</v>
      </c>
      <c r="E1343" s="6">
        <v>11</v>
      </c>
      <c r="F1343" s="2">
        <v>5</v>
      </c>
      <c r="G1343" s="6">
        <v>8</v>
      </c>
      <c r="H1343" s="1">
        <v>6</v>
      </c>
      <c r="I1343" s="3">
        <v>6</v>
      </c>
      <c r="J1343" s="1">
        <v>6</v>
      </c>
      <c r="K1343" s="2">
        <v>4</v>
      </c>
      <c r="L1343" s="1">
        <v>5</v>
      </c>
      <c r="M1343" s="6">
        <v>9</v>
      </c>
      <c r="N1343" s="1">
        <v>7</v>
      </c>
      <c r="O1343" s="1">
        <v>6</v>
      </c>
      <c r="P1343" s="3">
        <v>6</v>
      </c>
      <c r="Q1343" s="6">
        <v>8</v>
      </c>
      <c r="R1343" s="2">
        <v>4</v>
      </c>
      <c r="S1343" s="3">
        <v>7</v>
      </c>
      <c r="T1343" s="34">
        <f>IF(COUNTIF(B1343:S1343,"&gt;0")=18,SUM(B1343:S1343),"")</f>
        <v>112</v>
      </c>
      <c r="U1343" s="100">
        <v>40076</v>
      </c>
      <c r="V1343" s="39" t="s">
        <v>1505</v>
      </c>
      <c r="W1343" s="19">
        <v>21</v>
      </c>
      <c r="X1343" s="10" t="s">
        <v>504</v>
      </c>
      <c r="Y1343" s="9" t="s">
        <v>14</v>
      </c>
      <c r="Z1343" s="9">
        <v>350423</v>
      </c>
      <c r="AA1343" s="9">
        <v>33.6</v>
      </c>
      <c r="AB1343" s="9" t="s">
        <v>21</v>
      </c>
      <c r="AC1343" s="9">
        <v>30</v>
      </c>
      <c r="AD1343" s="9">
        <v>33.799999999999997</v>
      </c>
      <c r="AE1343" s="9"/>
      <c r="AF1343" s="20"/>
    </row>
    <row r="1344" spans="1:32" ht="34.5" customHeight="1" thickBot="1">
      <c r="A1344">
        <v>1330</v>
      </c>
      <c r="B1344" s="1">
        <v>5</v>
      </c>
      <c r="C1344" s="2">
        <v>4</v>
      </c>
      <c r="D1344" s="6">
        <v>9</v>
      </c>
      <c r="E1344" s="8" t="s">
        <v>0</v>
      </c>
      <c r="F1344" s="3">
        <v>7</v>
      </c>
      <c r="G1344" s="2">
        <v>4</v>
      </c>
      <c r="H1344" s="6">
        <v>8</v>
      </c>
      <c r="I1344" s="2">
        <v>4</v>
      </c>
      <c r="J1344" s="1">
        <v>6</v>
      </c>
      <c r="K1344" s="1">
        <v>5</v>
      </c>
      <c r="L1344" s="2">
        <v>4</v>
      </c>
      <c r="M1344" s="1">
        <v>6</v>
      </c>
      <c r="N1344" s="1">
        <v>7</v>
      </c>
      <c r="O1344" s="1">
        <v>6</v>
      </c>
      <c r="P1344" s="2">
        <v>4</v>
      </c>
      <c r="Q1344" s="4">
        <v>4</v>
      </c>
      <c r="R1344" s="1">
        <v>5</v>
      </c>
      <c r="S1344" s="2">
        <v>5</v>
      </c>
      <c r="T1344" s="34" t="str">
        <f>IF(COUNTIF(B1344:S1344,"&gt;0")=18,SUM(B1344:S1344),"")</f>
        <v/>
      </c>
      <c r="U1344" s="100">
        <v>40076</v>
      </c>
      <c r="V1344" s="39" t="s">
        <v>1505</v>
      </c>
      <c r="W1344" s="17">
        <v>22</v>
      </c>
      <c r="X1344" s="12" t="s">
        <v>62</v>
      </c>
      <c r="Y1344" s="11" t="s">
        <v>14</v>
      </c>
      <c r="Z1344" s="11">
        <v>350639</v>
      </c>
      <c r="AA1344" s="11">
        <v>23.7</v>
      </c>
      <c r="AB1344" s="11" t="s">
        <v>97</v>
      </c>
      <c r="AC1344" s="11">
        <v>27</v>
      </c>
      <c r="AD1344" s="11">
        <v>23.8</v>
      </c>
      <c r="AE1344" s="11"/>
      <c r="AF1344" s="18"/>
    </row>
    <row r="1345" spans="1:32" ht="34.5" customHeight="1" thickBot="1">
      <c r="A1345">
        <v>1331</v>
      </c>
      <c r="B1345" s="2">
        <v>4</v>
      </c>
      <c r="C1345" s="2">
        <v>4</v>
      </c>
      <c r="D1345" s="3">
        <v>7</v>
      </c>
      <c r="E1345" s="8" t="s">
        <v>0</v>
      </c>
      <c r="F1345" s="6">
        <v>8</v>
      </c>
      <c r="G1345" s="2">
        <v>4</v>
      </c>
      <c r="H1345" s="4">
        <v>4</v>
      </c>
      <c r="I1345" s="1">
        <v>5</v>
      </c>
      <c r="J1345" s="6">
        <v>8</v>
      </c>
      <c r="K1345" s="6">
        <v>7</v>
      </c>
      <c r="L1345" s="1">
        <v>5</v>
      </c>
      <c r="M1345" s="6">
        <v>9</v>
      </c>
      <c r="N1345" s="4">
        <v>5</v>
      </c>
      <c r="O1345" s="2">
        <v>5</v>
      </c>
      <c r="P1345" s="6">
        <v>7</v>
      </c>
      <c r="Q1345" s="4">
        <v>4</v>
      </c>
      <c r="R1345" s="1">
        <v>5</v>
      </c>
      <c r="S1345" s="2">
        <v>5</v>
      </c>
      <c r="T1345" s="34" t="str">
        <f>IF(COUNTIF(B1345:S1345,"&gt;0")=18,SUM(B1345:S1345),"")</f>
        <v/>
      </c>
      <c r="U1345" s="100">
        <v>40076</v>
      </c>
      <c r="V1345" s="39" t="s">
        <v>1505</v>
      </c>
      <c r="W1345" s="19">
        <v>23</v>
      </c>
      <c r="X1345" s="10" t="s">
        <v>39</v>
      </c>
      <c r="Y1345" s="9" t="s">
        <v>14</v>
      </c>
      <c r="Z1345" s="9">
        <v>350786</v>
      </c>
      <c r="AA1345" s="9">
        <v>24.9</v>
      </c>
      <c r="AB1345" s="9" t="s">
        <v>97</v>
      </c>
      <c r="AC1345" s="9">
        <v>27</v>
      </c>
      <c r="AD1345" s="9">
        <v>25</v>
      </c>
      <c r="AE1345" s="9"/>
      <c r="AF1345" s="20"/>
    </row>
    <row r="1346" spans="1:32" ht="34.5" customHeight="1" thickBot="1">
      <c r="A1346">
        <v>1332</v>
      </c>
      <c r="B1346" s="2">
        <v>4</v>
      </c>
      <c r="C1346" s="1">
        <v>5</v>
      </c>
      <c r="D1346" s="8" t="s">
        <v>0</v>
      </c>
      <c r="E1346" s="2">
        <v>6</v>
      </c>
      <c r="F1346" s="2">
        <v>5</v>
      </c>
      <c r="G1346" s="2">
        <v>4</v>
      </c>
      <c r="H1346" s="2">
        <v>5</v>
      </c>
      <c r="I1346" s="1">
        <v>5</v>
      </c>
      <c r="J1346" s="1">
        <v>6</v>
      </c>
      <c r="K1346" s="1">
        <v>5</v>
      </c>
      <c r="L1346" s="8" t="s">
        <v>0</v>
      </c>
      <c r="M1346" s="8" t="s">
        <v>0</v>
      </c>
      <c r="N1346" s="3">
        <v>8</v>
      </c>
      <c r="O1346" s="1">
        <v>6</v>
      </c>
      <c r="P1346" s="2">
        <v>4</v>
      </c>
      <c r="Q1346" s="2">
        <v>5</v>
      </c>
      <c r="R1346" s="3">
        <v>6</v>
      </c>
      <c r="S1346" s="2">
        <v>5</v>
      </c>
      <c r="T1346" s="34" t="str">
        <f>IF(COUNTIF(B1346:S1346,"&gt;0")=18,SUM(B1346:S1346),"")</f>
        <v/>
      </c>
      <c r="U1346" s="100">
        <v>40076</v>
      </c>
      <c r="V1346" s="39" t="s">
        <v>1505</v>
      </c>
      <c r="W1346" s="17">
        <v>24</v>
      </c>
      <c r="X1346" s="12" t="s">
        <v>68</v>
      </c>
      <c r="Y1346" s="11" t="s">
        <v>14</v>
      </c>
      <c r="Z1346" s="11">
        <v>350600</v>
      </c>
      <c r="AA1346" s="11">
        <v>21.1</v>
      </c>
      <c r="AB1346" s="11" t="s">
        <v>98</v>
      </c>
      <c r="AC1346" s="11">
        <v>26</v>
      </c>
      <c r="AD1346" s="11">
        <v>21.2</v>
      </c>
      <c r="AE1346" s="11"/>
      <c r="AF1346" s="18"/>
    </row>
    <row r="1347" spans="1:32" ht="34.5" customHeight="1" thickBot="1">
      <c r="A1347">
        <v>1333</v>
      </c>
      <c r="B1347" s="6">
        <v>7</v>
      </c>
      <c r="C1347" s="3">
        <v>6</v>
      </c>
      <c r="D1347" s="8" t="s">
        <v>0</v>
      </c>
      <c r="E1347" s="3">
        <v>8</v>
      </c>
      <c r="F1347" s="2">
        <v>5</v>
      </c>
      <c r="G1347" s="1">
        <v>5</v>
      </c>
      <c r="H1347" s="2">
        <v>5</v>
      </c>
      <c r="I1347" s="6">
        <v>7</v>
      </c>
      <c r="J1347" s="6">
        <v>9</v>
      </c>
      <c r="K1347" s="3">
        <v>6</v>
      </c>
      <c r="L1347" s="3">
        <v>6</v>
      </c>
      <c r="M1347" s="8" t="s">
        <v>0</v>
      </c>
      <c r="N1347" s="2">
        <v>6</v>
      </c>
      <c r="O1347" s="2">
        <v>5</v>
      </c>
      <c r="P1347" s="1">
        <v>5</v>
      </c>
      <c r="Q1347" s="6">
        <v>8</v>
      </c>
      <c r="R1347" s="3">
        <v>6</v>
      </c>
      <c r="S1347" s="3">
        <v>7</v>
      </c>
      <c r="T1347" s="34" t="str">
        <f>IF(COUNTIF(B1347:S1347,"&gt;0")=18,SUM(B1347:S1347),"")</f>
        <v/>
      </c>
      <c r="U1347" s="100">
        <v>40076</v>
      </c>
      <c r="V1347" s="39" t="s">
        <v>1505</v>
      </c>
      <c r="W1347" s="19">
        <v>25</v>
      </c>
      <c r="X1347" s="10" t="s">
        <v>912</v>
      </c>
      <c r="Y1347" s="9" t="s">
        <v>6</v>
      </c>
      <c r="Z1347" s="9">
        <v>1130752</v>
      </c>
      <c r="AA1347" s="9">
        <v>35</v>
      </c>
      <c r="AB1347" s="9" t="s">
        <v>199</v>
      </c>
      <c r="AC1347" s="9">
        <v>24</v>
      </c>
      <c r="AD1347" s="9">
        <v>35.200000000000003</v>
      </c>
      <c r="AE1347" s="9"/>
      <c r="AF1347" s="20"/>
    </row>
    <row r="1348" spans="1:32" ht="34.5" customHeight="1" thickBot="1">
      <c r="A1348">
        <v>1334</v>
      </c>
      <c r="B1348" s="2">
        <v>4</v>
      </c>
      <c r="C1348" s="6">
        <v>8</v>
      </c>
      <c r="D1348" s="8" t="s">
        <v>0</v>
      </c>
      <c r="E1348" s="3">
        <v>8</v>
      </c>
      <c r="F1348" s="3">
        <v>7</v>
      </c>
      <c r="G1348" s="1">
        <v>5</v>
      </c>
      <c r="H1348" s="1">
        <v>6</v>
      </c>
      <c r="I1348" s="2">
        <v>4</v>
      </c>
      <c r="J1348" s="8" t="s">
        <v>0</v>
      </c>
      <c r="K1348" s="2">
        <v>4</v>
      </c>
      <c r="L1348" s="3">
        <v>6</v>
      </c>
      <c r="M1348" s="8" t="s">
        <v>0</v>
      </c>
      <c r="N1348" s="6">
        <v>9</v>
      </c>
      <c r="O1348" s="1">
        <v>6</v>
      </c>
      <c r="P1348" s="3">
        <v>6</v>
      </c>
      <c r="Q1348" s="1">
        <v>6</v>
      </c>
      <c r="R1348" s="2">
        <v>4</v>
      </c>
      <c r="S1348" s="1">
        <v>6</v>
      </c>
      <c r="T1348" s="34" t="str">
        <f>IF(COUNTIF(B1348:S1348,"&gt;0")=18,SUM(B1348:S1348),"")</f>
        <v/>
      </c>
      <c r="U1348" s="100">
        <v>40076</v>
      </c>
      <c r="V1348" s="39" t="s">
        <v>1505</v>
      </c>
      <c r="W1348" s="26">
        <v>26</v>
      </c>
      <c r="X1348" s="27" t="s">
        <v>101</v>
      </c>
      <c r="Y1348" s="28" t="s">
        <v>14</v>
      </c>
      <c r="Z1348" s="28">
        <v>350443</v>
      </c>
      <c r="AA1348" s="28">
        <v>30.8</v>
      </c>
      <c r="AB1348" s="28" t="s">
        <v>199</v>
      </c>
      <c r="AC1348" s="28">
        <v>24</v>
      </c>
      <c r="AD1348" s="28">
        <v>31</v>
      </c>
      <c r="AE1348" s="28"/>
      <c r="AF1348" s="31"/>
    </row>
    <row r="1349" spans="1:32" ht="34.5" customHeight="1" thickBot="1">
      <c r="A1349">
        <v>1335</v>
      </c>
      <c r="B1349" s="2">
        <v>4</v>
      </c>
      <c r="C1349" s="1">
        <v>5</v>
      </c>
      <c r="D1349" s="6">
        <v>8</v>
      </c>
      <c r="E1349" s="3">
        <v>8</v>
      </c>
      <c r="F1349" s="2">
        <v>5</v>
      </c>
      <c r="G1349" s="2">
        <v>4</v>
      </c>
      <c r="H1349" s="8" t="s">
        <v>0</v>
      </c>
      <c r="I1349" s="3">
        <v>6</v>
      </c>
      <c r="J1349" s="4">
        <v>4</v>
      </c>
      <c r="K1349" s="2">
        <v>4</v>
      </c>
      <c r="L1349" s="6">
        <v>7</v>
      </c>
      <c r="M1349" s="8" t="s">
        <v>0</v>
      </c>
      <c r="N1349" s="8" t="s">
        <v>0</v>
      </c>
      <c r="O1349" s="6">
        <v>9</v>
      </c>
      <c r="P1349" s="2">
        <v>4</v>
      </c>
      <c r="Q1349" s="1">
        <v>6</v>
      </c>
      <c r="R1349" s="2">
        <v>4</v>
      </c>
      <c r="S1349" s="1">
        <v>6</v>
      </c>
      <c r="T1349" s="34" t="str">
        <f>IF(COUNTIF(B1349:S1349,"&gt;0")=18,SUM(B1349:S1349),"")</f>
        <v/>
      </c>
      <c r="U1349" s="100">
        <v>40076</v>
      </c>
      <c r="V1349" s="39" t="s">
        <v>1505</v>
      </c>
      <c r="W1349" s="13">
        <v>1</v>
      </c>
      <c r="X1349" s="14" t="s">
        <v>1171</v>
      </c>
      <c r="Y1349" s="15" t="s">
        <v>14</v>
      </c>
      <c r="Z1349" s="15">
        <v>350751</v>
      </c>
      <c r="AA1349" s="15">
        <v>47</v>
      </c>
      <c r="AB1349" s="15" t="s">
        <v>1517</v>
      </c>
      <c r="AC1349" s="15">
        <v>41</v>
      </c>
      <c r="AD1349" s="15">
        <v>42</v>
      </c>
      <c r="AE1349" s="15"/>
      <c r="AF1349" s="16"/>
    </row>
    <row r="1350" spans="1:32" ht="34.5" customHeight="1" thickBot="1">
      <c r="A1350">
        <v>1336</v>
      </c>
      <c r="B1350" s="4">
        <v>3</v>
      </c>
      <c r="C1350" s="2">
        <v>4</v>
      </c>
      <c r="D1350" s="3">
        <v>7</v>
      </c>
      <c r="E1350" s="3">
        <v>8</v>
      </c>
      <c r="F1350" s="1">
        <v>6</v>
      </c>
      <c r="G1350" s="2">
        <v>4</v>
      </c>
      <c r="H1350" s="3">
        <v>7</v>
      </c>
      <c r="I1350" s="6">
        <v>8</v>
      </c>
      <c r="J1350" s="6">
        <v>9</v>
      </c>
      <c r="K1350" s="1">
        <v>5</v>
      </c>
      <c r="L1350" s="1">
        <v>5</v>
      </c>
      <c r="M1350" s="6">
        <v>9</v>
      </c>
      <c r="N1350" s="3">
        <v>8</v>
      </c>
      <c r="O1350" s="1">
        <v>6</v>
      </c>
      <c r="P1350" s="3">
        <v>6</v>
      </c>
      <c r="Q1350" s="1">
        <v>6</v>
      </c>
      <c r="R1350" s="3">
        <v>6</v>
      </c>
      <c r="S1350" s="4">
        <v>4</v>
      </c>
      <c r="T1350" s="34">
        <f>IF(COUNTIF(B1350:S1350,"&gt;0")=18,SUM(B1350:S1350),"")</f>
        <v>111</v>
      </c>
      <c r="U1350" s="100">
        <v>40076</v>
      </c>
      <c r="V1350" s="39" t="s">
        <v>1505</v>
      </c>
      <c r="W1350" s="17">
        <v>2</v>
      </c>
      <c r="X1350" s="12" t="s">
        <v>226</v>
      </c>
      <c r="Y1350" s="11" t="s">
        <v>14</v>
      </c>
      <c r="Z1350" s="11">
        <v>350802</v>
      </c>
      <c r="AA1350" s="11">
        <v>45</v>
      </c>
      <c r="AB1350" s="11" t="s">
        <v>1524</v>
      </c>
      <c r="AC1350" s="11">
        <v>38</v>
      </c>
      <c r="AD1350" s="11">
        <v>43</v>
      </c>
      <c r="AE1350" s="11"/>
      <c r="AF1350" s="18"/>
    </row>
    <row r="1351" spans="1:32" ht="34.5" customHeight="1" thickBot="1">
      <c r="A1351">
        <v>1337</v>
      </c>
      <c r="B1351" s="2">
        <v>4</v>
      </c>
      <c r="C1351" s="1">
        <v>5</v>
      </c>
      <c r="D1351" s="8" t="s">
        <v>0</v>
      </c>
      <c r="E1351" s="6">
        <v>10</v>
      </c>
      <c r="F1351" s="3">
        <v>7</v>
      </c>
      <c r="G1351" s="3">
        <v>6</v>
      </c>
      <c r="H1351" s="6">
        <v>8</v>
      </c>
      <c r="I1351" s="3">
        <v>6</v>
      </c>
      <c r="J1351" s="2">
        <v>5</v>
      </c>
      <c r="K1351" s="6">
        <v>7</v>
      </c>
      <c r="L1351" s="6">
        <v>7</v>
      </c>
      <c r="M1351" s="6">
        <v>10</v>
      </c>
      <c r="N1351" s="3">
        <v>8</v>
      </c>
      <c r="O1351" s="6">
        <v>8</v>
      </c>
      <c r="P1351" s="2">
        <v>4</v>
      </c>
      <c r="Q1351" s="1">
        <v>6</v>
      </c>
      <c r="R1351" s="2">
        <v>4</v>
      </c>
      <c r="S1351" s="5" t="s">
        <v>0</v>
      </c>
      <c r="T1351" s="34" t="str">
        <f>IF(COUNTIF(B1351:S1351,"&gt;0")=18,SUM(B1351:S1351),"")</f>
        <v/>
      </c>
      <c r="U1351" s="100">
        <v>40076</v>
      </c>
      <c r="V1351" s="39" t="s">
        <v>1505</v>
      </c>
      <c r="W1351" s="19">
        <v>3</v>
      </c>
      <c r="X1351" s="10" t="s">
        <v>163</v>
      </c>
      <c r="Y1351" s="9" t="s">
        <v>14</v>
      </c>
      <c r="Z1351" s="9">
        <v>350401</v>
      </c>
      <c r="AA1351" s="9">
        <v>52</v>
      </c>
      <c r="AB1351" s="9" t="s">
        <v>88</v>
      </c>
      <c r="AC1351" s="9">
        <v>34</v>
      </c>
      <c r="AD1351" s="9">
        <v>52</v>
      </c>
      <c r="AE1351" s="9"/>
      <c r="AF1351" s="20"/>
    </row>
    <row r="1352" spans="1:32" ht="34.5" customHeight="1" thickBot="1">
      <c r="A1352">
        <v>1338</v>
      </c>
      <c r="B1352" s="1">
        <v>5</v>
      </c>
      <c r="C1352" s="3">
        <v>6</v>
      </c>
      <c r="D1352" s="6">
        <v>8</v>
      </c>
      <c r="E1352" s="6">
        <v>9</v>
      </c>
      <c r="F1352" s="3">
        <v>7</v>
      </c>
      <c r="G1352" s="2">
        <v>4</v>
      </c>
      <c r="H1352" s="3">
        <v>7</v>
      </c>
      <c r="I1352" s="6">
        <v>7</v>
      </c>
      <c r="J1352" s="2">
        <v>5</v>
      </c>
      <c r="K1352" s="3">
        <v>6</v>
      </c>
      <c r="L1352" s="4">
        <v>3</v>
      </c>
      <c r="M1352" s="8" t="s">
        <v>0</v>
      </c>
      <c r="N1352" s="6">
        <v>9</v>
      </c>
      <c r="O1352" s="6">
        <v>9</v>
      </c>
      <c r="P1352" s="6">
        <v>7</v>
      </c>
      <c r="Q1352" s="3">
        <v>7</v>
      </c>
      <c r="R1352" s="6">
        <v>9</v>
      </c>
      <c r="S1352" s="2">
        <v>5</v>
      </c>
      <c r="T1352" s="34" t="str">
        <f>IF(COUNTIF(B1352:S1352,"&gt;0")=18,SUM(B1352:S1352),"")</f>
        <v/>
      </c>
      <c r="U1352" s="100">
        <v>40076</v>
      </c>
      <c r="V1352" s="39" t="s">
        <v>1505</v>
      </c>
      <c r="W1352" s="17">
        <v>4</v>
      </c>
      <c r="X1352" s="12" t="s">
        <v>579</v>
      </c>
      <c r="Y1352" s="11" t="s">
        <v>6</v>
      </c>
      <c r="Z1352" s="11">
        <v>1130491</v>
      </c>
      <c r="AA1352" s="11">
        <v>50</v>
      </c>
      <c r="AB1352" s="11" t="s">
        <v>12</v>
      </c>
      <c r="AC1352" s="11">
        <v>33</v>
      </c>
      <c r="AD1352" s="11">
        <v>50</v>
      </c>
      <c r="AE1352" s="11"/>
      <c r="AF1352" s="18"/>
    </row>
    <row r="1353" spans="1:32" ht="34.5" customHeight="1" thickBot="1">
      <c r="A1353">
        <v>1339</v>
      </c>
      <c r="B1353" s="2">
        <v>4</v>
      </c>
      <c r="C1353" s="1">
        <v>5</v>
      </c>
      <c r="D1353" s="8" t="s">
        <v>0</v>
      </c>
      <c r="E1353" s="6">
        <v>10</v>
      </c>
      <c r="F1353" s="1">
        <v>6</v>
      </c>
      <c r="G1353" s="1">
        <v>5</v>
      </c>
      <c r="H1353" s="3">
        <v>7</v>
      </c>
      <c r="I1353" s="6">
        <v>8</v>
      </c>
      <c r="J1353" s="2">
        <v>5</v>
      </c>
      <c r="K1353" s="8" t="s">
        <v>0</v>
      </c>
      <c r="L1353" s="1">
        <v>5</v>
      </c>
      <c r="M1353" s="8" t="s">
        <v>0</v>
      </c>
      <c r="N1353" s="1">
        <v>7</v>
      </c>
      <c r="O1353" s="1">
        <v>6</v>
      </c>
      <c r="P1353" s="1">
        <v>5</v>
      </c>
      <c r="Q1353" s="8" t="s">
        <v>0</v>
      </c>
      <c r="R1353" s="3">
        <v>6</v>
      </c>
      <c r="S1353" s="1">
        <v>6</v>
      </c>
      <c r="T1353" s="34" t="str">
        <f>IF(COUNTIF(B1353:S1353,"&gt;0")=18,SUM(B1353:S1353),"")</f>
        <v/>
      </c>
      <c r="U1353" s="100">
        <v>40076</v>
      </c>
      <c r="V1353" s="39" t="s">
        <v>1505</v>
      </c>
      <c r="W1353" s="19">
        <v>5</v>
      </c>
      <c r="X1353" s="10" t="s">
        <v>326</v>
      </c>
      <c r="Y1353" s="9" t="s">
        <v>14</v>
      </c>
      <c r="Z1353" s="9">
        <v>350446</v>
      </c>
      <c r="AA1353" s="9">
        <v>44</v>
      </c>
      <c r="AB1353" s="9" t="s">
        <v>45</v>
      </c>
      <c r="AC1353" s="9">
        <v>30</v>
      </c>
      <c r="AD1353" s="9">
        <v>44</v>
      </c>
      <c r="AE1353" s="9"/>
      <c r="AF1353" s="20"/>
    </row>
    <row r="1354" spans="1:32" ht="34.5" customHeight="1" thickBot="1">
      <c r="A1354">
        <v>1340</v>
      </c>
      <c r="B1354" s="1">
        <v>5</v>
      </c>
      <c r="C1354" s="2">
        <v>4</v>
      </c>
      <c r="D1354" s="6">
        <v>9</v>
      </c>
      <c r="E1354" s="8" t="s">
        <v>0</v>
      </c>
      <c r="F1354" s="2">
        <v>5</v>
      </c>
      <c r="G1354" s="3">
        <v>6</v>
      </c>
      <c r="H1354" s="1">
        <v>6</v>
      </c>
      <c r="I1354" s="6">
        <v>7</v>
      </c>
      <c r="J1354" s="2">
        <v>5</v>
      </c>
      <c r="K1354" s="1">
        <v>5</v>
      </c>
      <c r="L1354" s="2">
        <v>4</v>
      </c>
      <c r="M1354" s="6">
        <v>9</v>
      </c>
      <c r="N1354" s="8" t="s">
        <v>0</v>
      </c>
      <c r="O1354" s="6">
        <v>8</v>
      </c>
      <c r="P1354" s="1">
        <v>5</v>
      </c>
      <c r="Q1354" s="1">
        <v>6</v>
      </c>
      <c r="R1354" s="3">
        <v>6</v>
      </c>
      <c r="S1354" s="5" t="s">
        <v>0</v>
      </c>
      <c r="T1354" s="34" t="str">
        <f>IF(COUNTIF(B1354:S1354,"&gt;0")=18,SUM(B1354:S1354),"")</f>
        <v/>
      </c>
      <c r="U1354" s="100">
        <v>40076</v>
      </c>
      <c r="V1354" s="39" t="s">
        <v>1505</v>
      </c>
      <c r="W1354" s="26">
        <v>6</v>
      </c>
      <c r="X1354" s="27" t="s">
        <v>1351</v>
      </c>
      <c r="Y1354" s="28" t="s">
        <v>14</v>
      </c>
      <c r="Z1354" s="28">
        <v>350899</v>
      </c>
      <c r="AA1354" s="28">
        <v>43</v>
      </c>
      <c r="AB1354" s="28" t="s">
        <v>94</v>
      </c>
      <c r="AC1354" s="28">
        <v>29</v>
      </c>
      <c r="AD1354" s="28">
        <v>43</v>
      </c>
      <c r="AE1354" s="28"/>
      <c r="AF1354" s="31"/>
    </row>
    <row r="1355" spans="1:32" ht="34.5" customHeight="1" thickBot="1">
      <c r="A1355">
        <v>1341</v>
      </c>
      <c r="B1355" s="2">
        <v>4</v>
      </c>
      <c r="C1355" s="6">
        <v>7</v>
      </c>
      <c r="D1355" s="3">
        <v>7</v>
      </c>
      <c r="E1355" s="6">
        <v>9</v>
      </c>
      <c r="F1355" s="1">
        <v>6</v>
      </c>
      <c r="G1355" s="1">
        <v>5</v>
      </c>
      <c r="H1355" s="2">
        <v>5</v>
      </c>
      <c r="I1355" s="1">
        <v>5</v>
      </c>
      <c r="J1355" s="1">
        <v>6</v>
      </c>
      <c r="T1355" s="34" t="str">
        <f>IF(COUNTIF(B1355:S1355,"&gt;0")=18,SUM(B1355:S1355),"")</f>
        <v/>
      </c>
      <c r="U1355" s="100">
        <v>40079</v>
      </c>
      <c r="V1355" s="39" t="s">
        <v>508</v>
      </c>
      <c r="W1355" s="13">
        <v>1</v>
      </c>
      <c r="X1355" s="14" t="s">
        <v>1525</v>
      </c>
      <c r="Y1355" s="15" t="s">
        <v>6</v>
      </c>
      <c r="Z1355" s="15">
        <v>1130439</v>
      </c>
      <c r="AA1355" s="15">
        <v>54</v>
      </c>
      <c r="AB1355" s="15" t="s">
        <v>1065</v>
      </c>
      <c r="AC1355" s="15">
        <v>26</v>
      </c>
      <c r="AD1355" s="15">
        <v>46</v>
      </c>
      <c r="AE1355" s="15"/>
      <c r="AF1355" s="16"/>
    </row>
    <row r="1356" spans="1:32" ht="34.5" customHeight="1" thickBot="1">
      <c r="A1356">
        <v>1342</v>
      </c>
      <c r="B1356" s="3">
        <v>6</v>
      </c>
      <c r="C1356" s="2">
        <v>4</v>
      </c>
      <c r="D1356" s="3">
        <v>7</v>
      </c>
      <c r="E1356" s="3">
        <v>8</v>
      </c>
      <c r="F1356" s="8" t="s">
        <v>0</v>
      </c>
      <c r="G1356" s="1">
        <v>5</v>
      </c>
      <c r="H1356" s="2">
        <v>5</v>
      </c>
      <c r="I1356" s="3">
        <v>6</v>
      </c>
      <c r="J1356" s="2">
        <v>5</v>
      </c>
      <c r="T1356" s="34" t="str">
        <f>IF(COUNTIF(B1356:S1356,"&gt;0")=18,SUM(B1356:S1356),"")</f>
        <v/>
      </c>
      <c r="U1356" s="100">
        <v>40079</v>
      </c>
      <c r="V1356" s="39" t="s">
        <v>508</v>
      </c>
      <c r="W1356" s="17">
        <v>2</v>
      </c>
      <c r="X1356" s="12" t="s">
        <v>1526</v>
      </c>
      <c r="Y1356" s="11" t="s">
        <v>14</v>
      </c>
      <c r="Z1356" s="11">
        <v>350897</v>
      </c>
      <c r="AA1356" s="11">
        <v>54</v>
      </c>
      <c r="AB1356" s="11" t="s">
        <v>170</v>
      </c>
      <c r="AC1356" s="11">
        <v>25</v>
      </c>
      <c r="AD1356" s="11">
        <v>47</v>
      </c>
      <c r="AE1356" s="11"/>
      <c r="AF1356" s="18"/>
    </row>
    <row r="1357" spans="1:32" ht="34.5" customHeight="1" thickBot="1">
      <c r="A1357">
        <v>1343</v>
      </c>
      <c r="B1357" s="2">
        <v>4</v>
      </c>
      <c r="C1357" s="3">
        <v>6</v>
      </c>
      <c r="D1357" s="8" t="s">
        <v>0</v>
      </c>
      <c r="E1357" s="1">
        <v>7</v>
      </c>
      <c r="F1357" s="3">
        <v>7</v>
      </c>
      <c r="G1357" s="1">
        <v>5</v>
      </c>
      <c r="H1357" s="2">
        <v>5</v>
      </c>
      <c r="I1357" s="1">
        <v>5</v>
      </c>
      <c r="J1357" s="3">
        <v>7</v>
      </c>
      <c r="T1357" s="34" t="str">
        <f>IF(COUNTIF(B1357:S1357,"&gt;0")=18,SUM(B1357:S1357),"")</f>
        <v/>
      </c>
      <c r="U1357" s="100">
        <v>40079</v>
      </c>
      <c r="V1357" s="39" t="s">
        <v>508</v>
      </c>
      <c r="W1357" s="19">
        <v>3</v>
      </c>
      <c r="X1357" s="10" t="s">
        <v>173</v>
      </c>
      <c r="Y1357" s="9" t="s">
        <v>14</v>
      </c>
      <c r="Z1357" s="9">
        <v>350191</v>
      </c>
      <c r="AA1357" s="9">
        <v>44</v>
      </c>
      <c r="AB1357" s="9" t="s">
        <v>1032</v>
      </c>
      <c r="AC1357" s="9">
        <v>19</v>
      </c>
      <c r="AD1357" s="9">
        <v>43</v>
      </c>
      <c r="AE1357" s="9"/>
      <c r="AF1357" s="20"/>
    </row>
    <row r="1358" spans="1:32" ht="34.5" customHeight="1" thickBot="1">
      <c r="A1358">
        <v>1344</v>
      </c>
      <c r="B1358" s="1">
        <v>5</v>
      </c>
      <c r="C1358" s="1">
        <v>5</v>
      </c>
      <c r="D1358" s="1">
        <v>6</v>
      </c>
      <c r="E1358" s="6">
        <v>10</v>
      </c>
      <c r="F1358" s="2">
        <v>5</v>
      </c>
      <c r="G1358" s="2">
        <v>4</v>
      </c>
      <c r="H1358" s="1">
        <v>6</v>
      </c>
      <c r="I1358" s="2">
        <v>4</v>
      </c>
      <c r="J1358" s="2">
        <v>5</v>
      </c>
      <c r="T1358" s="34" t="str">
        <f>IF(COUNTIF(B1358:S1358,"&gt;0")=18,SUM(B1358:S1358),"")</f>
        <v/>
      </c>
      <c r="U1358" s="100">
        <v>40079</v>
      </c>
      <c r="V1358" s="39" t="s">
        <v>508</v>
      </c>
      <c r="W1358" s="17">
        <v>4</v>
      </c>
      <c r="X1358" s="12" t="s">
        <v>1339</v>
      </c>
      <c r="Y1358" s="11" t="s">
        <v>6</v>
      </c>
      <c r="Z1358" s="11">
        <v>1130499</v>
      </c>
      <c r="AA1358" s="11">
        <v>29.5</v>
      </c>
      <c r="AB1358" s="11" t="s">
        <v>1113</v>
      </c>
      <c r="AC1358" s="11">
        <v>18</v>
      </c>
      <c r="AD1358" s="11">
        <v>29.5</v>
      </c>
      <c r="AE1358" s="11"/>
      <c r="AF1358" s="18"/>
    </row>
    <row r="1359" spans="1:32" ht="34.5" customHeight="1" thickBot="1">
      <c r="A1359">
        <v>1345</v>
      </c>
      <c r="B1359" s="2">
        <v>4</v>
      </c>
      <c r="C1359" s="4">
        <v>3</v>
      </c>
      <c r="D1359" s="3">
        <v>7</v>
      </c>
      <c r="E1359" s="4">
        <v>5</v>
      </c>
      <c r="F1359" s="2">
        <v>5</v>
      </c>
      <c r="G1359" s="2">
        <v>4</v>
      </c>
      <c r="H1359" s="4">
        <v>4</v>
      </c>
      <c r="I1359" s="1">
        <v>5</v>
      </c>
      <c r="J1359" s="1">
        <v>6</v>
      </c>
      <c r="T1359" s="34" t="str">
        <f>IF(COUNTIF(B1359:S1359,"&gt;0")=18,SUM(B1359:S1359),"")</f>
        <v/>
      </c>
      <c r="U1359" s="100">
        <v>40079</v>
      </c>
      <c r="V1359" s="39" t="s">
        <v>508</v>
      </c>
      <c r="W1359" s="19">
        <v>5</v>
      </c>
      <c r="X1359" s="10" t="s">
        <v>290</v>
      </c>
      <c r="Y1359" s="9" t="s">
        <v>14</v>
      </c>
      <c r="Z1359" s="9">
        <v>350129</v>
      </c>
      <c r="AA1359" s="9">
        <v>18.8</v>
      </c>
      <c r="AB1359" s="9" t="s">
        <v>946</v>
      </c>
      <c r="AC1359" s="9">
        <v>18</v>
      </c>
      <c r="AD1359" s="9">
        <v>18.8</v>
      </c>
      <c r="AE1359" s="9"/>
      <c r="AF1359" s="20"/>
    </row>
    <row r="1360" spans="1:32" ht="34.5" customHeight="1" thickBot="1">
      <c r="A1360">
        <v>1346</v>
      </c>
      <c r="B1360" s="1">
        <v>5</v>
      </c>
      <c r="C1360" s="3">
        <v>6</v>
      </c>
      <c r="D1360" s="8" t="s">
        <v>0</v>
      </c>
      <c r="E1360" s="6">
        <v>10</v>
      </c>
      <c r="F1360" s="1">
        <v>6</v>
      </c>
      <c r="G1360" s="2">
        <v>4</v>
      </c>
      <c r="H1360" s="1">
        <v>6</v>
      </c>
      <c r="I1360" s="6">
        <v>8</v>
      </c>
      <c r="J1360" s="6">
        <v>11</v>
      </c>
      <c r="T1360" s="34" t="str">
        <f>IF(COUNTIF(B1360:S1360,"&gt;0")=18,SUM(B1360:S1360),"")</f>
        <v/>
      </c>
      <c r="U1360" s="100">
        <v>40079</v>
      </c>
      <c r="V1360" s="39" t="s">
        <v>508</v>
      </c>
      <c r="W1360" s="17">
        <v>6</v>
      </c>
      <c r="X1360" s="12" t="s">
        <v>1527</v>
      </c>
      <c r="Y1360" s="11" t="s">
        <v>14</v>
      </c>
      <c r="Z1360" s="11">
        <v>350896</v>
      </c>
      <c r="AA1360" s="11">
        <v>54</v>
      </c>
      <c r="AB1360" s="11" t="s">
        <v>33</v>
      </c>
      <c r="AC1360" s="11">
        <v>17</v>
      </c>
      <c r="AD1360" s="11">
        <v>54</v>
      </c>
      <c r="AE1360" s="11"/>
      <c r="AF1360" s="18"/>
    </row>
    <row r="1361" spans="1:33" ht="34.5" customHeight="1" thickBot="1">
      <c r="A1361">
        <v>1347</v>
      </c>
      <c r="B1361" s="1">
        <v>5</v>
      </c>
      <c r="C1361" s="2">
        <v>4</v>
      </c>
      <c r="D1361" s="1">
        <v>6</v>
      </c>
      <c r="E1361" s="1">
        <v>7</v>
      </c>
      <c r="F1361" s="3">
        <v>7</v>
      </c>
      <c r="G1361" s="1">
        <v>5</v>
      </c>
      <c r="H1361" s="4">
        <v>4</v>
      </c>
      <c r="I1361" s="2">
        <v>4</v>
      </c>
      <c r="J1361" s="4">
        <v>4</v>
      </c>
      <c r="T1361" s="34" t="str">
        <f>IF(COUNTIF(B1361:S1361,"&gt;0")=18,SUM(B1361:S1361),"")</f>
        <v/>
      </c>
      <c r="U1361" s="100">
        <v>40079</v>
      </c>
      <c r="V1361" s="39" t="s">
        <v>508</v>
      </c>
      <c r="W1361" s="19">
        <v>7</v>
      </c>
      <c r="X1361" s="10" t="s">
        <v>509</v>
      </c>
      <c r="Y1361" s="9" t="s">
        <v>14</v>
      </c>
      <c r="Z1361" s="9">
        <v>350252</v>
      </c>
      <c r="AA1361" s="9">
        <v>20.5</v>
      </c>
      <c r="AB1361" s="9" t="s">
        <v>1528</v>
      </c>
      <c r="AC1361" s="9">
        <v>16</v>
      </c>
      <c r="AD1361" s="9">
        <v>20.5</v>
      </c>
      <c r="AE1361" s="9"/>
      <c r="AF1361" s="20"/>
    </row>
    <row r="1362" spans="1:33" ht="34.5" customHeight="1" thickBot="1">
      <c r="A1362">
        <v>1348</v>
      </c>
      <c r="B1362" s="4">
        <v>3</v>
      </c>
      <c r="C1362" s="8" t="s">
        <v>0</v>
      </c>
      <c r="D1362" s="6">
        <v>8</v>
      </c>
      <c r="E1362" s="4">
        <v>5</v>
      </c>
      <c r="F1362" s="6">
        <v>8</v>
      </c>
      <c r="G1362" s="2">
        <v>4</v>
      </c>
      <c r="H1362" s="3">
        <v>7</v>
      </c>
      <c r="I1362" s="1">
        <v>5</v>
      </c>
      <c r="J1362" s="2">
        <v>5</v>
      </c>
      <c r="T1362" s="34" t="str">
        <f>IF(COUNTIF(B1362:S1362,"&gt;0")=18,SUM(B1362:S1362),"")</f>
        <v/>
      </c>
      <c r="U1362" s="100">
        <v>40079</v>
      </c>
      <c r="V1362" s="39" t="s">
        <v>508</v>
      </c>
      <c r="W1362" s="17">
        <v>8</v>
      </c>
      <c r="X1362" s="12" t="s">
        <v>502</v>
      </c>
      <c r="Y1362" s="11" t="s">
        <v>14</v>
      </c>
      <c r="Z1362" s="11">
        <v>350693</v>
      </c>
      <c r="AA1362" s="11">
        <v>29.2</v>
      </c>
      <c r="AB1362" s="11" t="s">
        <v>105</v>
      </c>
      <c r="AC1362" s="11">
        <v>16</v>
      </c>
      <c r="AD1362" s="11">
        <v>29.2</v>
      </c>
      <c r="AE1362" s="11"/>
      <c r="AF1362" s="18"/>
    </row>
    <row r="1363" spans="1:33" ht="34.5" customHeight="1" thickBot="1">
      <c r="A1363">
        <v>1349</v>
      </c>
      <c r="B1363" s="6">
        <v>7</v>
      </c>
      <c r="C1363" s="8" t="s">
        <v>0</v>
      </c>
      <c r="D1363" s="6">
        <v>10</v>
      </c>
      <c r="E1363" s="2">
        <v>6</v>
      </c>
      <c r="F1363" s="2">
        <v>5</v>
      </c>
      <c r="G1363" s="6">
        <v>7</v>
      </c>
      <c r="H1363" s="4">
        <v>4</v>
      </c>
      <c r="I1363" s="1">
        <v>5</v>
      </c>
      <c r="J1363" s="6">
        <v>9</v>
      </c>
      <c r="T1363" s="34" t="str">
        <f>IF(COUNTIF(B1363:S1363,"&gt;0")=18,SUM(B1363:S1363),"")</f>
        <v/>
      </c>
      <c r="U1363" s="100">
        <v>40079</v>
      </c>
      <c r="V1363" s="39" t="s">
        <v>508</v>
      </c>
      <c r="W1363" s="19">
        <v>9</v>
      </c>
      <c r="X1363" s="10" t="s">
        <v>574</v>
      </c>
      <c r="Y1363" s="9" t="s">
        <v>14</v>
      </c>
      <c r="Z1363" s="9">
        <v>350694</v>
      </c>
      <c r="AA1363" s="9">
        <v>42</v>
      </c>
      <c r="AB1363" s="9" t="s">
        <v>769</v>
      </c>
      <c r="AC1363" s="9">
        <v>15</v>
      </c>
      <c r="AD1363" s="9">
        <v>42</v>
      </c>
      <c r="AE1363" s="9"/>
      <c r="AF1363" s="20"/>
    </row>
    <row r="1364" spans="1:33" ht="34.5" customHeight="1" thickBot="1">
      <c r="A1364">
        <v>1350</v>
      </c>
      <c r="B1364" s="1">
        <v>5</v>
      </c>
      <c r="C1364" s="2">
        <v>4</v>
      </c>
      <c r="D1364" s="2">
        <v>5</v>
      </c>
      <c r="E1364" s="8" t="s">
        <v>0</v>
      </c>
      <c r="F1364" s="2">
        <v>5</v>
      </c>
      <c r="G1364" s="1">
        <v>5</v>
      </c>
      <c r="H1364" s="4">
        <v>4</v>
      </c>
      <c r="I1364" s="1">
        <v>5</v>
      </c>
      <c r="J1364" s="4">
        <v>4</v>
      </c>
      <c r="T1364" s="34" t="str">
        <f>IF(COUNTIF(B1364:S1364,"&gt;0")=18,SUM(B1364:S1364),"")</f>
        <v/>
      </c>
      <c r="U1364" s="100">
        <v>40079</v>
      </c>
      <c r="V1364" s="39" t="s">
        <v>508</v>
      </c>
      <c r="W1364" s="17">
        <v>10</v>
      </c>
      <c r="X1364" s="12" t="s">
        <v>26</v>
      </c>
      <c r="Y1364" s="11" t="s">
        <v>14</v>
      </c>
      <c r="Z1364" s="11">
        <v>350494</v>
      </c>
      <c r="AA1364" s="11">
        <v>18.2</v>
      </c>
      <c r="AB1364" s="11" t="s">
        <v>769</v>
      </c>
      <c r="AC1364" s="11">
        <v>15</v>
      </c>
      <c r="AD1364" s="11">
        <v>18.3</v>
      </c>
      <c r="AE1364" s="11"/>
      <c r="AF1364" s="18"/>
    </row>
    <row r="1365" spans="1:33" ht="34.5" customHeight="1" thickBot="1">
      <c r="A1365">
        <v>1351</v>
      </c>
      <c r="B1365" s="2">
        <v>4</v>
      </c>
      <c r="C1365" s="1">
        <v>5</v>
      </c>
      <c r="D1365" s="1">
        <v>6</v>
      </c>
      <c r="E1365" s="6">
        <v>9</v>
      </c>
      <c r="F1365" s="2">
        <v>5</v>
      </c>
      <c r="G1365" s="3">
        <v>6</v>
      </c>
      <c r="H1365" s="7">
        <v>3</v>
      </c>
      <c r="I1365" s="6">
        <v>7</v>
      </c>
      <c r="J1365" s="2">
        <v>5</v>
      </c>
      <c r="T1365" s="34" t="str">
        <f>IF(COUNTIF(B1365:S1365,"&gt;0")=18,SUM(B1365:S1365),"")</f>
        <v/>
      </c>
      <c r="U1365" s="100">
        <v>40079</v>
      </c>
      <c r="V1365" s="39" t="s">
        <v>508</v>
      </c>
      <c r="W1365" s="62">
        <v>11</v>
      </c>
      <c r="X1365" s="21" t="s">
        <v>62</v>
      </c>
      <c r="Y1365" s="22" t="s">
        <v>14</v>
      </c>
      <c r="Z1365" s="22">
        <v>350639</v>
      </c>
      <c r="AA1365" s="22">
        <v>23.9</v>
      </c>
      <c r="AB1365" s="22" t="s">
        <v>1529</v>
      </c>
      <c r="AC1365" s="22">
        <v>14</v>
      </c>
      <c r="AD1365" s="22">
        <v>24</v>
      </c>
      <c r="AE1365" s="22"/>
      <c r="AF1365" s="23"/>
    </row>
    <row r="1366" spans="1:33" ht="34.5" customHeight="1" thickBot="1">
      <c r="A1366">
        <v>1352</v>
      </c>
      <c r="B1366" s="2">
        <v>4</v>
      </c>
      <c r="C1366" s="2">
        <v>4</v>
      </c>
      <c r="D1366" s="6">
        <v>8</v>
      </c>
      <c r="E1366" s="4">
        <v>5</v>
      </c>
      <c r="F1366" s="2">
        <v>5</v>
      </c>
      <c r="G1366" s="2">
        <v>4</v>
      </c>
      <c r="H1366" s="7">
        <v>3</v>
      </c>
      <c r="I1366" s="3">
        <v>6</v>
      </c>
      <c r="J1366" s="7">
        <v>3</v>
      </c>
      <c r="K1366" s="4">
        <v>3</v>
      </c>
      <c r="L1366" s="2">
        <v>4</v>
      </c>
      <c r="M1366" s="2">
        <v>5</v>
      </c>
      <c r="N1366" s="4">
        <v>5</v>
      </c>
      <c r="O1366" s="4">
        <v>4</v>
      </c>
      <c r="P1366" s="1">
        <v>5</v>
      </c>
      <c r="Q1366" s="7">
        <v>3</v>
      </c>
      <c r="R1366" s="2">
        <v>4</v>
      </c>
      <c r="S1366" s="2">
        <v>5</v>
      </c>
      <c r="T1366" s="34">
        <f>IF(COUNTIF(B1366:S1366,"&gt;0")=18,SUM(B1366:S1366),"")</f>
        <v>80</v>
      </c>
      <c r="U1366" s="100">
        <v>40082</v>
      </c>
      <c r="V1366" s="39" t="s">
        <v>1530</v>
      </c>
      <c r="W1366" s="13">
        <v>1</v>
      </c>
      <c r="X1366" s="14" t="s">
        <v>1531</v>
      </c>
      <c r="Y1366" s="15" t="s">
        <v>14</v>
      </c>
      <c r="Z1366" s="15">
        <v>350017</v>
      </c>
      <c r="AA1366" s="15">
        <v>7.4</v>
      </c>
      <c r="AB1366" s="15" t="s">
        <v>1532</v>
      </c>
      <c r="AC1366" s="15" t="s">
        <v>1533</v>
      </c>
      <c r="AD1366" s="15">
        <v>152</v>
      </c>
      <c r="AE1366" s="15">
        <v>7.3</v>
      </c>
      <c r="AF1366" s="15"/>
      <c r="AG1366" s="16"/>
    </row>
    <row r="1367" spans="1:33" ht="34.5" customHeight="1" thickBot="1">
      <c r="A1367">
        <v>1353</v>
      </c>
      <c r="B1367" s="2">
        <v>4</v>
      </c>
      <c r="C1367" s="1">
        <v>5</v>
      </c>
      <c r="D1367" s="4">
        <v>4</v>
      </c>
      <c r="E1367" s="4">
        <v>5</v>
      </c>
      <c r="F1367" s="4">
        <v>4</v>
      </c>
      <c r="G1367" s="4">
        <v>3</v>
      </c>
      <c r="H1367" s="4">
        <v>4</v>
      </c>
      <c r="I1367" s="1">
        <v>5</v>
      </c>
      <c r="J1367" s="4">
        <v>4</v>
      </c>
      <c r="K1367" s="4">
        <v>3</v>
      </c>
      <c r="L1367" s="2">
        <v>4</v>
      </c>
      <c r="M1367" s="4">
        <v>4</v>
      </c>
      <c r="N1367" s="4">
        <v>5</v>
      </c>
      <c r="O1367" s="7">
        <v>3</v>
      </c>
      <c r="P1367" s="4">
        <v>3</v>
      </c>
      <c r="Q1367" s="7">
        <v>3</v>
      </c>
      <c r="R1367" s="1">
        <v>5</v>
      </c>
      <c r="S1367" s="4">
        <v>4</v>
      </c>
      <c r="T1367" s="34">
        <f>IF(COUNTIF(B1367:S1367,"&gt;0")=18,SUM(B1367:S1367),"")</f>
        <v>72</v>
      </c>
      <c r="U1367" s="100">
        <v>40082</v>
      </c>
      <c r="V1367" s="39" t="s">
        <v>1530</v>
      </c>
      <c r="W1367" s="13">
        <v>1</v>
      </c>
      <c r="X1367" s="14" t="s">
        <v>1531</v>
      </c>
      <c r="Y1367" s="15" t="s">
        <v>14</v>
      </c>
      <c r="Z1367" s="15">
        <v>350017</v>
      </c>
      <c r="AA1367" s="15">
        <v>7.4</v>
      </c>
      <c r="AB1367" s="15" t="s">
        <v>1532</v>
      </c>
      <c r="AC1367" s="15" t="s">
        <v>1533</v>
      </c>
      <c r="AD1367" s="15">
        <v>152</v>
      </c>
      <c r="AE1367" s="15">
        <v>7.3</v>
      </c>
      <c r="AF1367" s="15"/>
      <c r="AG1367" s="16"/>
    </row>
    <row r="1368" spans="1:33" ht="34.5" customHeight="1" thickBot="1">
      <c r="A1368">
        <v>1354</v>
      </c>
      <c r="B1368" s="4">
        <v>3</v>
      </c>
      <c r="C1368" s="4">
        <v>3</v>
      </c>
      <c r="D1368" s="2">
        <v>5</v>
      </c>
      <c r="E1368" s="4">
        <v>5</v>
      </c>
      <c r="F1368" s="2">
        <v>5</v>
      </c>
      <c r="G1368" s="2">
        <v>4</v>
      </c>
      <c r="H1368" s="4">
        <v>4</v>
      </c>
      <c r="I1368" s="4">
        <v>3</v>
      </c>
      <c r="J1368" s="4">
        <v>4</v>
      </c>
      <c r="K1368" s="4">
        <v>3</v>
      </c>
      <c r="L1368" s="1">
        <v>5</v>
      </c>
      <c r="M1368" s="1">
        <v>6</v>
      </c>
      <c r="N1368" s="2">
        <v>6</v>
      </c>
      <c r="O1368" s="4">
        <v>4</v>
      </c>
      <c r="P1368" s="2">
        <v>4</v>
      </c>
      <c r="Q1368" s="4">
        <v>4</v>
      </c>
      <c r="R1368" s="2">
        <v>4</v>
      </c>
      <c r="S1368" s="2">
        <v>5</v>
      </c>
      <c r="T1368" s="34">
        <f>IF(COUNTIF(B1368:S1368,"&gt;0")=18,SUM(B1368:S1368),"")</f>
        <v>77</v>
      </c>
      <c r="U1368" s="100">
        <v>40082</v>
      </c>
      <c r="V1368" s="39" t="s">
        <v>1530</v>
      </c>
      <c r="W1368" s="17">
        <v>2</v>
      </c>
      <c r="X1368" s="12" t="s">
        <v>545</v>
      </c>
      <c r="Y1368" s="11" t="s">
        <v>14</v>
      </c>
      <c r="Z1368" s="11">
        <v>350296</v>
      </c>
      <c r="AA1368" s="11">
        <v>12</v>
      </c>
      <c r="AB1368" s="11" t="s">
        <v>1534</v>
      </c>
      <c r="AC1368" s="11" t="s">
        <v>1535</v>
      </c>
      <c r="AD1368" s="11">
        <v>153</v>
      </c>
      <c r="AE1368" s="11">
        <v>11.2</v>
      </c>
      <c r="AF1368" s="11"/>
      <c r="AG1368" s="18"/>
    </row>
    <row r="1369" spans="1:33" ht="34.5" customHeight="1" thickBot="1">
      <c r="A1369">
        <v>1355</v>
      </c>
      <c r="B1369" s="4">
        <v>3</v>
      </c>
      <c r="C1369" s="2">
        <v>4</v>
      </c>
      <c r="D1369" s="2">
        <v>5</v>
      </c>
      <c r="E1369" s="7">
        <v>4</v>
      </c>
      <c r="F1369" s="2">
        <v>5</v>
      </c>
      <c r="G1369" s="2">
        <v>4</v>
      </c>
      <c r="H1369" s="7">
        <v>3</v>
      </c>
      <c r="I1369" s="4">
        <v>3</v>
      </c>
      <c r="J1369" s="4">
        <v>4</v>
      </c>
      <c r="K1369" s="1">
        <v>5</v>
      </c>
      <c r="L1369" s="1">
        <v>5</v>
      </c>
      <c r="M1369" s="1">
        <v>6</v>
      </c>
      <c r="N1369" s="2">
        <v>6</v>
      </c>
      <c r="O1369" s="2">
        <v>5</v>
      </c>
      <c r="P1369" s="4">
        <v>3</v>
      </c>
      <c r="Q1369" s="4">
        <v>4</v>
      </c>
      <c r="R1369" s="2">
        <v>4</v>
      </c>
      <c r="S1369" s="7">
        <v>3</v>
      </c>
      <c r="T1369" s="34">
        <f>IF(COUNTIF(B1369:S1369,"&gt;0")=18,SUM(B1369:S1369),"")</f>
        <v>76</v>
      </c>
      <c r="U1369" s="100">
        <v>40082</v>
      </c>
      <c r="V1369" s="39" t="s">
        <v>1530</v>
      </c>
      <c r="W1369" s="17">
        <v>2</v>
      </c>
      <c r="X1369" s="12" t="s">
        <v>545</v>
      </c>
      <c r="Y1369" s="11" t="s">
        <v>14</v>
      </c>
      <c r="Z1369" s="11">
        <v>350296</v>
      </c>
      <c r="AA1369" s="11">
        <v>12</v>
      </c>
      <c r="AB1369" s="11" t="s">
        <v>1534</v>
      </c>
      <c r="AC1369" s="11" t="s">
        <v>1535</v>
      </c>
      <c r="AD1369" s="11">
        <v>153</v>
      </c>
      <c r="AE1369" s="11">
        <v>11.2</v>
      </c>
      <c r="AF1369" s="11"/>
      <c r="AG1369" s="18"/>
    </row>
    <row r="1370" spans="1:33" ht="34.5" customHeight="1" thickBot="1">
      <c r="A1370">
        <v>1356</v>
      </c>
      <c r="B1370" s="4">
        <v>3</v>
      </c>
      <c r="C1370" s="2">
        <v>4</v>
      </c>
      <c r="D1370" s="3">
        <v>7</v>
      </c>
      <c r="E1370" s="2">
        <v>6</v>
      </c>
      <c r="F1370" s="4">
        <v>4</v>
      </c>
      <c r="G1370" s="1">
        <v>5</v>
      </c>
      <c r="H1370" s="4">
        <v>4</v>
      </c>
      <c r="I1370" s="2">
        <v>4</v>
      </c>
      <c r="J1370" s="4">
        <v>4</v>
      </c>
      <c r="K1370" s="2">
        <v>4</v>
      </c>
      <c r="L1370" s="4">
        <v>3</v>
      </c>
      <c r="M1370" s="1">
        <v>6</v>
      </c>
      <c r="N1370" s="2">
        <v>6</v>
      </c>
      <c r="O1370" s="7">
        <v>3</v>
      </c>
      <c r="P1370" s="4">
        <v>3</v>
      </c>
      <c r="Q1370" s="7">
        <v>3</v>
      </c>
      <c r="R1370" s="2">
        <v>4</v>
      </c>
      <c r="S1370" s="7">
        <v>3</v>
      </c>
      <c r="T1370" s="34">
        <f>IF(COUNTIF(B1370:S1370,"&gt;0")=18,SUM(B1370:S1370),"")</f>
        <v>76</v>
      </c>
      <c r="U1370" s="100">
        <v>40082</v>
      </c>
      <c r="V1370" s="39" t="s">
        <v>1530</v>
      </c>
      <c r="W1370" s="19">
        <v>3</v>
      </c>
      <c r="X1370" s="10" t="s">
        <v>696</v>
      </c>
      <c r="Y1370" s="9" t="s">
        <v>14</v>
      </c>
      <c r="Z1370" s="9">
        <v>350033</v>
      </c>
      <c r="AA1370" s="9">
        <v>8.5</v>
      </c>
      <c r="AB1370" s="9" t="s">
        <v>1536</v>
      </c>
      <c r="AC1370" s="9" t="s">
        <v>1537</v>
      </c>
      <c r="AD1370" s="9">
        <v>153</v>
      </c>
      <c r="AE1370" s="9">
        <v>8.6</v>
      </c>
      <c r="AF1370" s="9"/>
      <c r="AG1370" s="20"/>
    </row>
    <row r="1371" spans="1:33" ht="34.5" customHeight="1" thickBot="1">
      <c r="A1371">
        <v>1357</v>
      </c>
      <c r="B1371" s="7">
        <v>2</v>
      </c>
      <c r="C1371" s="4">
        <v>3</v>
      </c>
      <c r="D1371" s="2">
        <v>5</v>
      </c>
      <c r="E1371" s="2">
        <v>6</v>
      </c>
      <c r="F1371" s="2">
        <v>5</v>
      </c>
      <c r="G1371" s="2">
        <v>4</v>
      </c>
      <c r="H1371" s="4">
        <v>4</v>
      </c>
      <c r="I1371" s="2">
        <v>4</v>
      </c>
      <c r="J1371" s="7">
        <v>3</v>
      </c>
      <c r="K1371" s="2">
        <v>4</v>
      </c>
      <c r="L1371" s="2">
        <v>4</v>
      </c>
      <c r="M1371" s="2">
        <v>5</v>
      </c>
      <c r="N1371" s="7">
        <v>4</v>
      </c>
      <c r="O1371" s="7">
        <v>3</v>
      </c>
      <c r="P1371" s="3">
        <v>6</v>
      </c>
      <c r="Q1371" s="2">
        <v>5</v>
      </c>
      <c r="R1371" s="1">
        <v>5</v>
      </c>
      <c r="S1371" s="2">
        <v>5</v>
      </c>
      <c r="T1371" s="34">
        <f>IF(COUNTIF(B1371:S1371,"&gt;0")=18,SUM(B1371:S1371),"")</f>
        <v>77</v>
      </c>
      <c r="U1371" s="100">
        <v>40082</v>
      </c>
      <c r="V1371" s="39" t="s">
        <v>1530</v>
      </c>
      <c r="W1371" s="19">
        <v>3</v>
      </c>
      <c r="X1371" s="10" t="s">
        <v>696</v>
      </c>
      <c r="Y1371" s="9" t="s">
        <v>14</v>
      </c>
      <c r="Z1371" s="9">
        <v>350033</v>
      </c>
      <c r="AA1371" s="9">
        <v>8.5</v>
      </c>
      <c r="AB1371" s="9" t="s">
        <v>1536</v>
      </c>
      <c r="AC1371" s="9" t="s">
        <v>1537</v>
      </c>
      <c r="AD1371" s="9">
        <v>153</v>
      </c>
      <c r="AE1371" s="9">
        <v>8.6</v>
      </c>
      <c r="AF1371" s="9"/>
      <c r="AG1371" s="20"/>
    </row>
    <row r="1372" spans="1:33" ht="34.5" customHeight="1" thickBot="1">
      <c r="A1372">
        <v>1358</v>
      </c>
      <c r="B1372" s="4">
        <v>3</v>
      </c>
      <c r="C1372" s="2">
        <v>4</v>
      </c>
      <c r="D1372" s="3">
        <v>7</v>
      </c>
      <c r="E1372" s="4">
        <v>5</v>
      </c>
      <c r="F1372" s="4">
        <v>4</v>
      </c>
      <c r="G1372" s="2">
        <v>4</v>
      </c>
      <c r="H1372" s="7">
        <v>3</v>
      </c>
      <c r="I1372" s="2">
        <v>4</v>
      </c>
      <c r="J1372" s="2">
        <v>5</v>
      </c>
      <c r="K1372" s="4">
        <v>3</v>
      </c>
      <c r="L1372" s="6">
        <v>7</v>
      </c>
      <c r="M1372" s="1">
        <v>6</v>
      </c>
      <c r="N1372" s="4">
        <v>5</v>
      </c>
      <c r="O1372" s="4">
        <v>4</v>
      </c>
      <c r="P1372" s="2">
        <v>4</v>
      </c>
      <c r="Q1372" s="4">
        <v>4</v>
      </c>
      <c r="R1372" s="2">
        <v>4</v>
      </c>
      <c r="S1372" s="7">
        <v>3</v>
      </c>
      <c r="T1372" s="34">
        <f>IF(COUNTIF(B1372:S1372,"&gt;0")=18,SUM(B1372:S1372),"")</f>
        <v>79</v>
      </c>
      <c r="U1372" s="100">
        <v>40082</v>
      </c>
      <c r="V1372" s="39" t="s">
        <v>1530</v>
      </c>
      <c r="W1372" s="17">
        <v>4</v>
      </c>
      <c r="X1372" s="12" t="s">
        <v>295</v>
      </c>
      <c r="Y1372" s="11" t="s">
        <v>14</v>
      </c>
      <c r="Z1372" s="11">
        <v>350062</v>
      </c>
      <c r="AA1372" s="11">
        <v>10.6</v>
      </c>
      <c r="AB1372" s="11" t="s">
        <v>1538</v>
      </c>
      <c r="AC1372" s="11" t="s">
        <v>1539</v>
      </c>
      <c r="AD1372" s="11">
        <v>155</v>
      </c>
      <c r="AE1372" s="11">
        <v>10.4</v>
      </c>
      <c r="AF1372" s="11"/>
      <c r="AG1372" s="18"/>
    </row>
    <row r="1373" spans="1:33" ht="34.5" customHeight="1" thickBot="1">
      <c r="A1373">
        <v>1359</v>
      </c>
      <c r="B1373" s="2">
        <v>4</v>
      </c>
      <c r="C1373" s="2">
        <v>4</v>
      </c>
      <c r="D1373" s="2">
        <v>5</v>
      </c>
      <c r="E1373" s="4">
        <v>5</v>
      </c>
      <c r="F1373" s="4">
        <v>4</v>
      </c>
      <c r="G1373" s="2">
        <v>4</v>
      </c>
      <c r="H1373" s="7">
        <v>3</v>
      </c>
      <c r="I1373" s="1">
        <v>5</v>
      </c>
      <c r="J1373" s="2">
        <v>5</v>
      </c>
      <c r="K1373" s="2">
        <v>4</v>
      </c>
      <c r="L1373" s="4">
        <v>3</v>
      </c>
      <c r="M1373" s="3">
        <v>7</v>
      </c>
      <c r="N1373" s="4">
        <v>5</v>
      </c>
      <c r="O1373" s="4">
        <v>4</v>
      </c>
      <c r="P1373" s="2">
        <v>4</v>
      </c>
      <c r="Q1373" s="4">
        <v>4</v>
      </c>
      <c r="R1373" s="4">
        <v>3</v>
      </c>
      <c r="S1373" s="7">
        <v>3</v>
      </c>
      <c r="T1373" s="34">
        <f>IF(COUNTIF(B1373:S1373,"&gt;0")=18,SUM(B1373:S1373),"")</f>
        <v>76</v>
      </c>
      <c r="U1373" s="100">
        <v>40082</v>
      </c>
      <c r="V1373" s="39" t="s">
        <v>1530</v>
      </c>
      <c r="W1373" s="17">
        <v>4</v>
      </c>
      <c r="X1373" s="12" t="s">
        <v>295</v>
      </c>
      <c r="Y1373" s="11" t="s">
        <v>14</v>
      </c>
      <c r="Z1373" s="11">
        <v>350062</v>
      </c>
      <c r="AA1373" s="11">
        <v>10.6</v>
      </c>
      <c r="AB1373" s="11" t="s">
        <v>1538</v>
      </c>
      <c r="AC1373" s="11" t="s">
        <v>1539</v>
      </c>
      <c r="AD1373" s="11">
        <v>155</v>
      </c>
      <c r="AE1373" s="11">
        <v>10.4</v>
      </c>
      <c r="AF1373" s="11"/>
      <c r="AG1373" s="18"/>
    </row>
    <row r="1374" spans="1:33" ht="34.5" customHeight="1" thickBot="1">
      <c r="A1374">
        <v>1360</v>
      </c>
      <c r="B1374" s="1">
        <v>5</v>
      </c>
      <c r="C1374" s="2">
        <v>4</v>
      </c>
      <c r="D1374" s="2">
        <v>5</v>
      </c>
      <c r="E1374" s="4">
        <v>5</v>
      </c>
      <c r="F1374" s="7">
        <v>3</v>
      </c>
      <c r="G1374" s="2">
        <v>4</v>
      </c>
      <c r="H1374" s="2">
        <v>5</v>
      </c>
      <c r="I1374" s="1">
        <v>5</v>
      </c>
      <c r="J1374" s="7">
        <v>3</v>
      </c>
      <c r="K1374" s="4">
        <v>3</v>
      </c>
      <c r="L1374" s="2">
        <v>4</v>
      </c>
      <c r="M1374" s="2">
        <v>5</v>
      </c>
      <c r="N1374" s="2">
        <v>6</v>
      </c>
      <c r="O1374" s="7">
        <v>3</v>
      </c>
      <c r="P1374" s="2">
        <v>4</v>
      </c>
      <c r="Q1374" s="2">
        <v>5</v>
      </c>
      <c r="R1374" s="3">
        <v>6</v>
      </c>
      <c r="S1374" s="7">
        <v>3</v>
      </c>
      <c r="T1374" s="34">
        <f>IF(COUNTIF(B1374:S1374,"&gt;0")=18,SUM(B1374:S1374),"")</f>
        <v>78</v>
      </c>
      <c r="U1374" s="100">
        <v>40082</v>
      </c>
      <c r="V1374" s="39" t="s">
        <v>1530</v>
      </c>
      <c r="W1374" s="19">
        <v>5</v>
      </c>
      <c r="X1374" s="10" t="s">
        <v>18</v>
      </c>
      <c r="Y1374" s="9" t="s">
        <v>14</v>
      </c>
      <c r="Z1374" s="9">
        <v>350462</v>
      </c>
      <c r="AA1374" s="9">
        <v>10.7</v>
      </c>
      <c r="AB1374" s="9" t="s">
        <v>1540</v>
      </c>
      <c r="AC1374" s="9" t="s">
        <v>1540</v>
      </c>
      <c r="AD1374" s="9">
        <v>156</v>
      </c>
      <c r="AE1374" s="9">
        <v>10.7</v>
      </c>
      <c r="AF1374" s="9"/>
      <c r="AG1374" s="20"/>
    </row>
    <row r="1375" spans="1:33" ht="34.5" customHeight="1" thickBot="1">
      <c r="A1375">
        <v>1361</v>
      </c>
      <c r="B1375" s="4">
        <v>3</v>
      </c>
      <c r="C1375" s="2">
        <v>4</v>
      </c>
      <c r="D1375" s="2">
        <v>5</v>
      </c>
      <c r="E1375" s="2">
        <v>6</v>
      </c>
      <c r="F1375" s="4">
        <v>4</v>
      </c>
      <c r="G1375" s="4">
        <v>3</v>
      </c>
      <c r="H1375" s="4">
        <v>4</v>
      </c>
      <c r="I1375" s="4">
        <v>3</v>
      </c>
      <c r="J1375" s="2">
        <v>5</v>
      </c>
      <c r="K1375" s="2">
        <v>4</v>
      </c>
      <c r="L1375" s="2">
        <v>4</v>
      </c>
      <c r="M1375" s="1">
        <v>6</v>
      </c>
      <c r="N1375" s="4">
        <v>5</v>
      </c>
      <c r="O1375" s="4">
        <v>4</v>
      </c>
      <c r="P1375" s="2">
        <v>4</v>
      </c>
      <c r="Q1375" s="4">
        <v>4</v>
      </c>
      <c r="R1375" s="2">
        <v>4</v>
      </c>
      <c r="S1375" s="1">
        <v>6</v>
      </c>
      <c r="T1375" s="34">
        <f>IF(COUNTIF(B1375:S1375,"&gt;0")=18,SUM(B1375:S1375),"")</f>
        <v>78</v>
      </c>
      <c r="U1375" s="100">
        <v>40082</v>
      </c>
      <c r="V1375" s="39" t="s">
        <v>1530</v>
      </c>
      <c r="W1375" s="19">
        <v>5</v>
      </c>
      <c r="X1375" s="10" t="s">
        <v>18</v>
      </c>
      <c r="Y1375" s="9" t="s">
        <v>14</v>
      </c>
      <c r="Z1375" s="9">
        <v>350462</v>
      </c>
      <c r="AA1375" s="9">
        <v>10.7</v>
      </c>
      <c r="AB1375" s="9" t="s">
        <v>1540</v>
      </c>
      <c r="AC1375" s="9" t="s">
        <v>1540</v>
      </c>
      <c r="AD1375" s="9">
        <v>156</v>
      </c>
      <c r="AE1375" s="9">
        <v>10.7</v>
      </c>
      <c r="AF1375" s="9"/>
      <c r="AG1375" s="20"/>
    </row>
    <row r="1376" spans="1:33" ht="34.5" customHeight="1" thickBot="1">
      <c r="A1376">
        <v>1362</v>
      </c>
      <c r="B1376" s="4">
        <v>3</v>
      </c>
      <c r="C1376" s="2">
        <v>4</v>
      </c>
      <c r="D1376" s="3">
        <v>7</v>
      </c>
      <c r="E1376" s="2">
        <v>6</v>
      </c>
      <c r="F1376" s="7">
        <v>3</v>
      </c>
      <c r="G1376" s="4">
        <v>3</v>
      </c>
      <c r="H1376" s="4">
        <v>4</v>
      </c>
      <c r="I1376" s="1">
        <v>5</v>
      </c>
      <c r="J1376" s="4">
        <v>4</v>
      </c>
      <c r="K1376" s="4">
        <v>3</v>
      </c>
      <c r="L1376" s="4">
        <v>3</v>
      </c>
      <c r="M1376" s="1">
        <v>6</v>
      </c>
      <c r="N1376" s="4">
        <v>5</v>
      </c>
      <c r="O1376" s="4">
        <v>4</v>
      </c>
      <c r="P1376" s="2">
        <v>4</v>
      </c>
      <c r="Q1376" s="4">
        <v>4</v>
      </c>
      <c r="R1376" s="2">
        <v>4</v>
      </c>
      <c r="S1376" s="7">
        <v>3</v>
      </c>
      <c r="T1376" s="34">
        <f>IF(COUNTIF(B1376:S1376,"&gt;0")=18,SUM(B1376:S1376),"")</f>
        <v>75</v>
      </c>
      <c r="U1376" s="100">
        <v>40082</v>
      </c>
      <c r="V1376" s="39" t="s">
        <v>1530</v>
      </c>
      <c r="W1376" s="17">
        <v>6</v>
      </c>
      <c r="X1376" s="12" t="s">
        <v>286</v>
      </c>
      <c r="Y1376" s="11" t="s">
        <v>14</v>
      </c>
      <c r="Z1376" s="11">
        <v>350123</v>
      </c>
      <c r="AA1376" s="11">
        <v>12.6</v>
      </c>
      <c r="AB1376" s="11" t="s">
        <v>1541</v>
      </c>
      <c r="AC1376" s="11" t="s">
        <v>1332</v>
      </c>
      <c r="AD1376" s="11">
        <v>158</v>
      </c>
      <c r="AE1376" s="11">
        <v>11.5</v>
      </c>
      <c r="AF1376" s="11"/>
      <c r="AG1376" s="18"/>
    </row>
    <row r="1377" spans="1:33" ht="34.5" customHeight="1" thickBot="1">
      <c r="A1377">
        <v>1363</v>
      </c>
      <c r="B1377" s="4">
        <v>3</v>
      </c>
      <c r="C1377" s="2">
        <v>4</v>
      </c>
      <c r="D1377" s="2">
        <v>5</v>
      </c>
      <c r="E1377" s="3">
        <v>8</v>
      </c>
      <c r="F1377" s="7">
        <v>3</v>
      </c>
      <c r="G1377" s="2">
        <v>4</v>
      </c>
      <c r="H1377" s="4">
        <v>4</v>
      </c>
      <c r="I1377" s="2">
        <v>4</v>
      </c>
      <c r="J1377" s="2">
        <v>5</v>
      </c>
      <c r="K1377" s="2">
        <v>4</v>
      </c>
      <c r="L1377" s="1">
        <v>5</v>
      </c>
      <c r="M1377" s="2">
        <v>5</v>
      </c>
      <c r="N1377" s="1">
        <v>7</v>
      </c>
      <c r="O1377" s="2">
        <v>5</v>
      </c>
      <c r="P1377" s="4">
        <v>3</v>
      </c>
      <c r="Q1377" s="4">
        <v>4</v>
      </c>
      <c r="R1377" s="4">
        <v>3</v>
      </c>
      <c r="S1377" s="3">
        <v>7</v>
      </c>
      <c r="T1377" s="34">
        <f>IF(COUNTIF(B1377:S1377,"&gt;0")=18,SUM(B1377:S1377),"")</f>
        <v>83</v>
      </c>
      <c r="U1377" s="100">
        <v>40082</v>
      </c>
      <c r="V1377" s="39" t="s">
        <v>1530</v>
      </c>
      <c r="W1377" s="17">
        <v>6</v>
      </c>
      <c r="X1377" s="12" t="s">
        <v>286</v>
      </c>
      <c r="Y1377" s="11" t="s">
        <v>14</v>
      </c>
      <c r="Z1377" s="11">
        <v>350123</v>
      </c>
      <c r="AA1377" s="11">
        <v>12.6</v>
      </c>
      <c r="AB1377" s="11" t="s">
        <v>1541</v>
      </c>
      <c r="AC1377" s="11" t="s">
        <v>1332</v>
      </c>
      <c r="AD1377" s="11">
        <v>158</v>
      </c>
      <c r="AE1377" s="11">
        <v>11.5</v>
      </c>
      <c r="AF1377" s="11"/>
      <c r="AG1377" s="18"/>
    </row>
    <row r="1378" spans="1:33" ht="34.5" customHeight="1" thickBot="1">
      <c r="A1378">
        <v>1364</v>
      </c>
      <c r="B1378" s="2">
        <v>4</v>
      </c>
      <c r="C1378" s="2">
        <v>4</v>
      </c>
      <c r="D1378" s="2">
        <v>5</v>
      </c>
      <c r="E1378" s="2">
        <v>6</v>
      </c>
      <c r="F1378" s="4">
        <v>4</v>
      </c>
      <c r="G1378" s="4">
        <v>3</v>
      </c>
      <c r="H1378" s="2">
        <v>5</v>
      </c>
      <c r="I1378" s="2">
        <v>4</v>
      </c>
      <c r="J1378" s="4">
        <v>4</v>
      </c>
      <c r="K1378" s="2">
        <v>4</v>
      </c>
      <c r="L1378" s="2">
        <v>4</v>
      </c>
      <c r="M1378" s="3">
        <v>7</v>
      </c>
      <c r="N1378" s="4">
        <v>5</v>
      </c>
      <c r="O1378" s="7">
        <v>3</v>
      </c>
      <c r="P1378" s="4">
        <v>3</v>
      </c>
      <c r="Q1378" s="2">
        <v>5</v>
      </c>
      <c r="R1378" s="1">
        <v>5</v>
      </c>
      <c r="S1378" s="2">
        <v>5</v>
      </c>
      <c r="T1378" s="34">
        <f>IF(COUNTIF(B1378:S1378,"&gt;0")=18,SUM(B1378:S1378),"")</f>
        <v>80</v>
      </c>
      <c r="U1378" s="100">
        <v>40082</v>
      </c>
      <c r="V1378" s="39" t="s">
        <v>1530</v>
      </c>
      <c r="W1378" s="19">
        <v>7</v>
      </c>
      <c r="X1378" s="10" t="s">
        <v>299</v>
      </c>
      <c r="Y1378" s="9" t="s">
        <v>14</v>
      </c>
      <c r="Z1378" s="9">
        <v>350092</v>
      </c>
      <c r="AA1378" s="9">
        <v>10.9</v>
      </c>
      <c r="AB1378" s="9" t="s">
        <v>1542</v>
      </c>
      <c r="AC1378" s="9" t="s">
        <v>1543</v>
      </c>
      <c r="AD1378" s="9">
        <v>159</v>
      </c>
      <c r="AE1378" s="9">
        <v>11</v>
      </c>
      <c r="AF1378" s="9"/>
      <c r="AG1378" s="20"/>
    </row>
    <row r="1379" spans="1:33" ht="34.5" customHeight="1" thickBot="1">
      <c r="A1379">
        <v>1365</v>
      </c>
      <c r="B1379" s="2">
        <v>4</v>
      </c>
      <c r="C1379" s="1">
        <v>5</v>
      </c>
      <c r="D1379" s="1">
        <v>6</v>
      </c>
      <c r="E1379" s="4">
        <v>5</v>
      </c>
      <c r="F1379" s="4">
        <v>4</v>
      </c>
      <c r="G1379" s="2">
        <v>4</v>
      </c>
      <c r="H1379" s="4">
        <v>4</v>
      </c>
      <c r="I1379" s="4">
        <v>3</v>
      </c>
      <c r="J1379" s="2">
        <v>5</v>
      </c>
      <c r="K1379" s="1">
        <v>5</v>
      </c>
      <c r="L1379" s="2">
        <v>4</v>
      </c>
      <c r="M1379" s="3">
        <v>7</v>
      </c>
      <c r="N1379" s="4">
        <v>5</v>
      </c>
      <c r="O1379" s="4">
        <v>4</v>
      </c>
      <c r="P1379" s="1">
        <v>5</v>
      </c>
      <c r="Q1379" s="7">
        <v>3</v>
      </c>
      <c r="R1379" s="7">
        <v>2</v>
      </c>
      <c r="S1379" s="4">
        <v>4</v>
      </c>
      <c r="T1379" s="34">
        <f>IF(COUNTIF(B1379:S1379,"&gt;0")=18,SUM(B1379:S1379),"")</f>
        <v>79</v>
      </c>
      <c r="U1379" s="100">
        <v>40082</v>
      </c>
      <c r="V1379" s="39" t="s">
        <v>1530</v>
      </c>
      <c r="W1379" s="19">
        <v>7</v>
      </c>
      <c r="X1379" s="10" t="s">
        <v>299</v>
      </c>
      <c r="Y1379" s="9" t="s">
        <v>14</v>
      </c>
      <c r="Z1379" s="9">
        <v>350092</v>
      </c>
      <c r="AA1379" s="9">
        <v>10.9</v>
      </c>
      <c r="AB1379" s="9" t="s">
        <v>1542</v>
      </c>
      <c r="AC1379" s="9" t="s">
        <v>1543</v>
      </c>
      <c r="AD1379" s="9">
        <v>159</v>
      </c>
      <c r="AE1379" s="9">
        <v>11</v>
      </c>
      <c r="AF1379" s="9"/>
      <c r="AG1379" s="20"/>
    </row>
    <row r="1380" spans="1:33" ht="34.5" customHeight="1" thickBot="1">
      <c r="A1380">
        <v>1366</v>
      </c>
      <c r="B1380" s="2">
        <v>4</v>
      </c>
      <c r="C1380" s="2">
        <v>4</v>
      </c>
      <c r="D1380" s="2">
        <v>5</v>
      </c>
      <c r="E1380" s="3">
        <v>8</v>
      </c>
      <c r="F1380" s="4">
        <v>4</v>
      </c>
      <c r="G1380" s="6">
        <v>11</v>
      </c>
      <c r="H1380" s="2">
        <v>5</v>
      </c>
      <c r="I1380" s="2">
        <v>4</v>
      </c>
      <c r="J1380" s="7">
        <v>3</v>
      </c>
      <c r="K1380" s="4">
        <v>3</v>
      </c>
      <c r="L1380" s="1">
        <v>5</v>
      </c>
      <c r="M1380" s="4">
        <v>4</v>
      </c>
      <c r="N1380" s="2">
        <v>6</v>
      </c>
      <c r="O1380" s="4">
        <v>4</v>
      </c>
      <c r="P1380" s="4">
        <v>3</v>
      </c>
      <c r="Q1380" s="2">
        <v>5</v>
      </c>
      <c r="R1380" s="2">
        <v>4</v>
      </c>
      <c r="S1380" s="4">
        <v>4</v>
      </c>
      <c r="T1380" s="34">
        <f>IF(COUNTIF(B1380:S1380,"&gt;0")=18,SUM(B1380:S1380),"")</f>
        <v>86</v>
      </c>
      <c r="U1380" s="100">
        <v>40082</v>
      </c>
      <c r="V1380" s="39" t="s">
        <v>1530</v>
      </c>
      <c r="W1380" s="17">
        <v>8</v>
      </c>
      <c r="X1380" s="12" t="s">
        <v>1197</v>
      </c>
      <c r="Y1380" s="11" t="s">
        <v>14</v>
      </c>
      <c r="Z1380" s="11">
        <v>350145</v>
      </c>
      <c r="AA1380" s="11">
        <v>8.8000000000000007</v>
      </c>
      <c r="AB1380" s="11" t="s">
        <v>1544</v>
      </c>
      <c r="AC1380" s="11" t="s">
        <v>1545</v>
      </c>
      <c r="AD1380" s="11">
        <v>164</v>
      </c>
      <c r="AE1380" s="11">
        <v>9</v>
      </c>
      <c r="AF1380" s="11"/>
      <c r="AG1380" s="18"/>
    </row>
    <row r="1381" spans="1:33" ht="34.5" customHeight="1" thickBot="1">
      <c r="A1381">
        <v>1367</v>
      </c>
      <c r="B1381" s="4">
        <v>3</v>
      </c>
      <c r="C1381" s="4">
        <v>3</v>
      </c>
      <c r="D1381" s="1">
        <v>6</v>
      </c>
      <c r="E1381" s="2">
        <v>6</v>
      </c>
      <c r="F1381" s="4">
        <v>4</v>
      </c>
      <c r="G1381" s="7">
        <v>2</v>
      </c>
      <c r="H1381" s="2">
        <v>5</v>
      </c>
      <c r="I1381" s="1">
        <v>5</v>
      </c>
      <c r="J1381" s="4">
        <v>4</v>
      </c>
      <c r="K1381" s="2">
        <v>4</v>
      </c>
      <c r="L1381" s="2">
        <v>4</v>
      </c>
      <c r="M1381" s="1">
        <v>6</v>
      </c>
      <c r="N1381" s="2">
        <v>6</v>
      </c>
      <c r="O1381" s="4">
        <v>4</v>
      </c>
      <c r="P1381" s="1">
        <v>5</v>
      </c>
      <c r="Q1381" s="4">
        <v>4</v>
      </c>
      <c r="R1381" s="2">
        <v>4</v>
      </c>
      <c r="S1381" s="7">
        <v>3</v>
      </c>
      <c r="T1381" s="34">
        <f>IF(COUNTIF(B1381:S1381,"&gt;0")=18,SUM(B1381:S1381),"")</f>
        <v>78</v>
      </c>
      <c r="U1381" s="100">
        <v>40082</v>
      </c>
      <c r="V1381" s="39" t="s">
        <v>1530</v>
      </c>
      <c r="W1381" s="17">
        <v>8</v>
      </c>
      <c r="X1381" s="12" t="s">
        <v>1197</v>
      </c>
      <c r="Y1381" s="11" t="s">
        <v>14</v>
      </c>
      <c r="Z1381" s="11">
        <v>350145</v>
      </c>
      <c r="AA1381" s="11">
        <v>8.8000000000000007</v>
      </c>
      <c r="AB1381" s="11" t="s">
        <v>1544</v>
      </c>
      <c r="AC1381" s="11" t="s">
        <v>1545</v>
      </c>
      <c r="AD1381" s="11">
        <v>164</v>
      </c>
      <c r="AE1381" s="11">
        <v>9</v>
      </c>
      <c r="AF1381" s="11"/>
      <c r="AG1381" s="18"/>
    </row>
    <row r="1382" spans="1:33" ht="34.5" customHeight="1" thickBot="1">
      <c r="A1382">
        <v>1368</v>
      </c>
      <c r="B1382" s="4">
        <v>3</v>
      </c>
      <c r="C1382" s="2">
        <v>4</v>
      </c>
      <c r="D1382" s="1">
        <v>6</v>
      </c>
      <c r="E1382" s="1">
        <v>7</v>
      </c>
      <c r="F1382" s="2">
        <v>5</v>
      </c>
      <c r="G1382" s="2">
        <v>4</v>
      </c>
      <c r="H1382" s="4">
        <v>4</v>
      </c>
      <c r="I1382" s="3">
        <v>6</v>
      </c>
      <c r="J1382" s="4">
        <v>4</v>
      </c>
      <c r="K1382" s="2">
        <v>4</v>
      </c>
      <c r="L1382" s="1">
        <v>5</v>
      </c>
      <c r="M1382" s="2">
        <v>5</v>
      </c>
      <c r="N1382" s="4">
        <v>5</v>
      </c>
      <c r="O1382" s="4">
        <v>4</v>
      </c>
      <c r="P1382" s="2">
        <v>4</v>
      </c>
      <c r="Q1382" s="2">
        <v>5</v>
      </c>
      <c r="R1382" s="1">
        <v>5</v>
      </c>
      <c r="S1382" s="1">
        <v>6</v>
      </c>
      <c r="T1382" s="34">
        <f>IF(COUNTIF(B1382:S1382,"&gt;0")=18,SUM(B1382:S1382),"")</f>
        <v>86</v>
      </c>
      <c r="U1382" s="100">
        <v>40082</v>
      </c>
      <c r="V1382" s="39" t="s">
        <v>1530</v>
      </c>
      <c r="W1382" s="19">
        <v>9</v>
      </c>
      <c r="X1382" s="10" t="s">
        <v>117</v>
      </c>
      <c r="Y1382" s="9" t="s">
        <v>14</v>
      </c>
      <c r="Z1382" s="9">
        <v>350330</v>
      </c>
      <c r="AA1382" s="9">
        <v>12.1</v>
      </c>
      <c r="AB1382" s="9" t="s">
        <v>1546</v>
      </c>
      <c r="AC1382" s="9" t="s">
        <v>1547</v>
      </c>
      <c r="AD1382" s="9">
        <v>164</v>
      </c>
      <c r="AE1382" s="9">
        <v>11.6</v>
      </c>
      <c r="AF1382" s="9"/>
      <c r="AG1382" s="20"/>
    </row>
    <row r="1383" spans="1:33" ht="34.5" customHeight="1" thickBot="1">
      <c r="A1383">
        <v>1369</v>
      </c>
      <c r="B1383" s="4">
        <v>3</v>
      </c>
      <c r="C1383" s="2">
        <v>4</v>
      </c>
      <c r="D1383" s="2">
        <v>5</v>
      </c>
      <c r="E1383" s="4">
        <v>5</v>
      </c>
      <c r="F1383" s="4">
        <v>4</v>
      </c>
      <c r="G1383" s="2">
        <v>4</v>
      </c>
      <c r="H1383" s="4">
        <v>4</v>
      </c>
      <c r="I1383" s="4">
        <v>3</v>
      </c>
      <c r="J1383" s="4">
        <v>4</v>
      </c>
      <c r="K1383" s="2">
        <v>4</v>
      </c>
      <c r="L1383" s="1">
        <v>5</v>
      </c>
      <c r="M1383" s="6">
        <v>8</v>
      </c>
      <c r="N1383" s="4">
        <v>5</v>
      </c>
      <c r="O1383" s="4">
        <v>4</v>
      </c>
      <c r="P1383" s="4">
        <v>3</v>
      </c>
      <c r="Q1383" s="4">
        <v>4</v>
      </c>
      <c r="R1383" s="1">
        <v>5</v>
      </c>
      <c r="S1383" s="4">
        <v>4</v>
      </c>
      <c r="T1383" s="34">
        <f>IF(COUNTIF(B1383:S1383,"&gt;0")=18,SUM(B1383:S1383),"")</f>
        <v>78</v>
      </c>
      <c r="U1383" s="100">
        <v>40082</v>
      </c>
      <c r="V1383" s="39" t="s">
        <v>1530</v>
      </c>
      <c r="W1383" s="19">
        <v>9</v>
      </c>
      <c r="X1383" s="10" t="s">
        <v>117</v>
      </c>
      <c r="Y1383" s="9" t="s">
        <v>14</v>
      </c>
      <c r="Z1383" s="9">
        <v>350330</v>
      </c>
      <c r="AA1383" s="9">
        <v>12.1</v>
      </c>
      <c r="AB1383" s="9" t="s">
        <v>1546</v>
      </c>
      <c r="AC1383" s="9" t="s">
        <v>1547</v>
      </c>
      <c r="AD1383" s="9">
        <v>164</v>
      </c>
      <c r="AE1383" s="9">
        <v>11.6</v>
      </c>
      <c r="AF1383" s="9"/>
      <c r="AG1383" s="20"/>
    </row>
    <row r="1384" spans="1:33" ht="34.5" customHeight="1" thickBot="1">
      <c r="A1384">
        <v>1370</v>
      </c>
      <c r="B1384" s="1">
        <v>5</v>
      </c>
      <c r="C1384" s="1">
        <v>5</v>
      </c>
      <c r="D1384" s="2">
        <v>5</v>
      </c>
      <c r="E1384" s="2">
        <v>6</v>
      </c>
      <c r="F1384" s="7">
        <v>3</v>
      </c>
      <c r="G1384" s="2">
        <v>4</v>
      </c>
      <c r="H1384" s="2">
        <v>5</v>
      </c>
      <c r="I1384" s="2">
        <v>4</v>
      </c>
      <c r="J1384" s="4">
        <v>4</v>
      </c>
      <c r="K1384" s="4">
        <v>3</v>
      </c>
      <c r="L1384" s="2">
        <v>4</v>
      </c>
      <c r="M1384" s="2">
        <v>5</v>
      </c>
      <c r="N1384" s="2">
        <v>6</v>
      </c>
      <c r="O1384" s="2">
        <v>5</v>
      </c>
      <c r="P1384" s="1">
        <v>5</v>
      </c>
      <c r="Q1384" s="4">
        <v>4</v>
      </c>
      <c r="R1384" s="2">
        <v>4</v>
      </c>
      <c r="S1384" s="4">
        <v>4</v>
      </c>
      <c r="T1384" s="34">
        <f>IF(COUNTIF(B1384:S1384,"&gt;0")=18,SUM(B1384:S1384),"")</f>
        <v>81</v>
      </c>
      <c r="U1384" s="100">
        <v>40082</v>
      </c>
      <c r="V1384" s="39" t="s">
        <v>1530</v>
      </c>
      <c r="W1384" s="17">
        <v>10</v>
      </c>
      <c r="X1384" s="12" t="s">
        <v>28</v>
      </c>
      <c r="Y1384" s="11" t="s">
        <v>14</v>
      </c>
      <c r="Z1384" s="11">
        <v>350233</v>
      </c>
      <c r="AA1384" s="11">
        <v>12.1</v>
      </c>
      <c r="AB1384" s="11" t="s">
        <v>1548</v>
      </c>
      <c r="AC1384" s="11" t="s">
        <v>1332</v>
      </c>
      <c r="AD1384" s="11">
        <v>164</v>
      </c>
      <c r="AE1384" s="11">
        <v>12.2</v>
      </c>
      <c r="AF1384" s="11"/>
      <c r="AG1384" s="18"/>
    </row>
    <row r="1385" spans="1:33" ht="34.5" customHeight="1" thickBot="1">
      <c r="A1385">
        <v>1371</v>
      </c>
      <c r="B1385" s="2">
        <v>4</v>
      </c>
      <c r="C1385" s="2">
        <v>4</v>
      </c>
      <c r="D1385" s="3">
        <v>7</v>
      </c>
      <c r="E1385" s="2">
        <v>6</v>
      </c>
      <c r="F1385" s="2">
        <v>5</v>
      </c>
      <c r="G1385" s="4">
        <v>3</v>
      </c>
      <c r="H1385" s="4">
        <v>4</v>
      </c>
      <c r="I1385" s="4">
        <v>3</v>
      </c>
      <c r="J1385" s="4">
        <v>4</v>
      </c>
      <c r="K1385" s="4">
        <v>3</v>
      </c>
      <c r="L1385" s="2">
        <v>4</v>
      </c>
      <c r="M1385" s="3">
        <v>7</v>
      </c>
      <c r="N1385" s="4">
        <v>5</v>
      </c>
      <c r="O1385" s="1">
        <v>6</v>
      </c>
      <c r="P1385" s="1">
        <v>5</v>
      </c>
      <c r="Q1385" s="1">
        <v>6</v>
      </c>
      <c r="R1385" s="4">
        <v>3</v>
      </c>
      <c r="S1385" s="4">
        <v>4</v>
      </c>
      <c r="T1385" s="34">
        <f>IF(COUNTIF(B1385:S1385,"&gt;0")=18,SUM(B1385:S1385),"")</f>
        <v>83</v>
      </c>
      <c r="U1385" s="100">
        <v>40082</v>
      </c>
      <c r="V1385" s="39" t="s">
        <v>1530</v>
      </c>
      <c r="W1385" s="17">
        <v>10</v>
      </c>
      <c r="X1385" s="12" t="s">
        <v>28</v>
      </c>
      <c r="Y1385" s="11" t="s">
        <v>14</v>
      </c>
      <c r="Z1385" s="11">
        <v>350233</v>
      </c>
      <c r="AA1385" s="11">
        <v>12.1</v>
      </c>
      <c r="AB1385" s="11" t="s">
        <v>1548</v>
      </c>
      <c r="AC1385" s="11" t="s">
        <v>1332</v>
      </c>
      <c r="AD1385" s="11">
        <v>164</v>
      </c>
      <c r="AE1385" s="11">
        <v>12.2</v>
      </c>
      <c r="AF1385" s="11"/>
      <c r="AG1385" s="18"/>
    </row>
    <row r="1386" spans="1:33" ht="34.5" customHeight="1" thickBot="1">
      <c r="A1386">
        <v>1372</v>
      </c>
      <c r="B1386" s="2">
        <v>4</v>
      </c>
      <c r="C1386" s="4">
        <v>3</v>
      </c>
      <c r="D1386" s="2">
        <v>5</v>
      </c>
      <c r="E1386" s="4">
        <v>5</v>
      </c>
      <c r="F1386" s="2">
        <v>5</v>
      </c>
      <c r="G1386" s="3">
        <v>6</v>
      </c>
      <c r="H1386" s="4">
        <v>4</v>
      </c>
      <c r="I1386" s="4">
        <v>3</v>
      </c>
      <c r="J1386" s="4">
        <v>4</v>
      </c>
      <c r="K1386" s="4">
        <v>3</v>
      </c>
      <c r="L1386" s="3">
        <v>6</v>
      </c>
      <c r="M1386" s="2">
        <v>5</v>
      </c>
      <c r="N1386" s="4">
        <v>5</v>
      </c>
      <c r="O1386" s="2">
        <v>5</v>
      </c>
      <c r="P1386" s="2">
        <v>4</v>
      </c>
      <c r="Q1386" s="4">
        <v>4</v>
      </c>
      <c r="R1386" s="2">
        <v>4</v>
      </c>
      <c r="S1386" s="1">
        <v>6</v>
      </c>
      <c r="T1386" s="34">
        <f>IF(COUNTIF(B1386:S1386,"&gt;0")=18,SUM(B1386:S1386),"")</f>
        <v>81</v>
      </c>
      <c r="U1386" s="100">
        <v>40082</v>
      </c>
      <c r="V1386" s="39" t="s">
        <v>1530</v>
      </c>
      <c r="W1386" s="19">
        <v>11</v>
      </c>
      <c r="X1386" s="10" t="s">
        <v>233</v>
      </c>
      <c r="Y1386" s="9" t="s">
        <v>14</v>
      </c>
      <c r="Z1386" s="9">
        <v>350063</v>
      </c>
      <c r="AA1386" s="9">
        <v>10.1</v>
      </c>
      <c r="AB1386" s="9" t="s">
        <v>1549</v>
      </c>
      <c r="AC1386" s="9" t="s">
        <v>1550</v>
      </c>
      <c r="AD1386" s="9">
        <v>164</v>
      </c>
      <c r="AE1386" s="9">
        <v>10.3</v>
      </c>
      <c r="AF1386" s="9"/>
      <c r="AG1386" s="20"/>
    </row>
    <row r="1387" spans="1:33" ht="34.5" customHeight="1" thickBot="1">
      <c r="A1387">
        <v>1373</v>
      </c>
      <c r="B1387" s="1">
        <v>5</v>
      </c>
      <c r="C1387" s="4">
        <v>3</v>
      </c>
      <c r="D1387" s="1">
        <v>6</v>
      </c>
      <c r="E1387" s="4">
        <v>5</v>
      </c>
      <c r="F1387" s="2">
        <v>5</v>
      </c>
      <c r="G1387" s="4">
        <v>3</v>
      </c>
      <c r="H1387" s="4">
        <v>4</v>
      </c>
      <c r="I1387" s="1">
        <v>5</v>
      </c>
      <c r="J1387" s="7">
        <v>3</v>
      </c>
      <c r="K1387" s="2">
        <v>4</v>
      </c>
      <c r="L1387" s="2">
        <v>4</v>
      </c>
      <c r="M1387" s="1">
        <v>6</v>
      </c>
      <c r="N1387" s="4">
        <v>5</v>
      </c>
      <c r="O1387" s="3">
        <v>7</v>
      </c>
      <c r="P1387" s="2">
        <v>4</v>
      </c>
      <c r="Q1387" s="2">
        <v>5</v>
      </c>
      <c r="R1387" s="4">
        <v>3</v>
      </c>
      <c r="S1387" s="1">
        <v>6</v>
      </c>
      <c r="T1387" s="34">
        <f>IF(COUNTIF(B1387:S1387,"&gt;0")=18,SUM(B1387:S1387),"")</f>
        <v>83</v>
      </c>
      <c r="U1387" s="100">
        <v>40082</v>
      </c>
      <c r="V1387" s="39" t="s">
        <v>1530</v>
      </c>
      <c r="W1387" s="19">
        <v>11</v>
      </c>
      <c r="X1387" s="10" t="s">
        <v>233</v>
      </c>
      <c r="Y1387" s="9" t="s">
        <v>14</v>
      </c>
      <c r="Z1387" s="9">
        <v>350063</v>
      </c>
      <c r="AA1387" s="9">
        <v>10.1</v>
      </c>
      <c r="AB1387" s="9" t="s">
        <v>1549</v>
      </c>
      <c r="AC1387" s="9" t="s">
        <v>1550</v>
      </c>
      <c r="AD1387" s="9">
        <v>164</v>
      </c>
      <c r="AE1387" s="9">
        <v>10.3</v>
      </c>
      <c r="AF1387" s="9"/>
      <c r="AG1387" s="20"/>
    </row>
    <row r="1388" spans="1:33" ht="34.5" customHeight="1" thickBot="1">
      <c r="A1388">
        <v>1374</v>
      </c>
      <c r="B1388" s="3">
        <v>6</v>
      </c>
      <c r="C1388" s="2">
        <v>5</v>
      </c>
      <c r="D1388" s="2">
        <v>6</v>
      </c>
      <c r="E1388" s="1">
        <v>6</v>
      </c>
      <c r="F1388" s="1">
        <v>5</v>
      </c>
      <c r="G1388" s="4">
        <v>4</v>
      </c>
      <c r="H1388" s="2">
        <v>4</v>
      </c>
      <c r="I1388" s="4">
        <v>4</v>
      </c>
      <c r="J1388" s="2">
        <v>4</v>
      </c>
      <c r="K1388" s="2">
        <v>4</v>
      </c>
      <c r="L1388" s="2">
        <v>5</v>
      </c>
      <c r="M1388" s="2">
        <v>6</v>
      </c>
      <c r="N1388" s="4">
        <v>4</v>
      </c>
      <c r="O1388" s="2">
        <v>4</v>
      </c>
      <c r="P1388" s="4">
        <v>4</v>
      </c>
      <c r="Q1388" s="1">
        <v>5</v>
      </c>
      <c r="R1388" s="4">
        <v>4</v>
      </c>
      <c r="S1388" s="96">
        <v>18</v>
      </c>
      <c r="T1388" s="34">
        <f>IF(COUNTIF(B1388:S1388,"&gt;0")=18,SUM(B1388:S1388),"")</f>
        <v>98</v>
      </c>
      <c r="U1388" s="100">
        <v>40082</v>
      </c>
      <c r="V1388" s="39" t="s">
        <v>1530</v>
      </c>
      <c r="W1388" s="17">
        <v>12</v>
      </c>
      <c r="X1388" s="12" t="s">
        <v>20</v>
      </c>
      <c r="Y1388" s="11" t="s">
        <v>14</v>
      </c>
      <c r="Z1388" s="11">
        <v>350771</v>
      </c>
      <c r="AA1388" s="11">
        <v>14.4</v>
      </c>
      <c r="AB1388" s="11" t="s">
        <v>1551</v>
      </c>
      <c r="AC1388" s="11" t="s">
        <v>1552</v>
      </c>
      <c r="AD1388" s="11">
        <v>165</v>
      </c>
      <c r="AE1388" s="11">
        <v>14.4</v>
      </c>
      <c r="AF1388" s="11"/>
      <c r="AG1388" s="18"/>
    </row>
    <row r="1389" spans="1:33" ht="34.5" customHeight="1" thickBot="1">
      <c r="A1389">
        <v>1375</v>
      </c>
      <c r="B1389" s="2">
        <v>4</v>
      </c>
      <c r="C1389" s="2">
        <v>4</v>
      </c>
      <c r="D1389" s="2">
        <v>5</v>
      </c>
      <c r="E1389" s="2">
        <v>6</v>
      </c>
      <c r="F1389" s="4">
        <v>4</v>
      </c>
      <c r="G1389" s="4">
        <v>3</v>
      </c>
      <c r="H1389" s="4">
        <v>4</v>
      </c>
      <c r="I1389" s="2">
        <v>4</v>
      </c>
      <c r="J1389" s="4">
        <v>4</v>
      </c>
      <c r="K1389" s="2">
        <v>4</v>
      </c>
      <c r="L1389" s="1">
        <v>5</v>
      </c>
      <c r="M1389" s="3">
        <v>7</v>
      </c>
      <c r="N1389" s="2">
        <v>6</v>
      </c>
      <c r="O1389" s="2">
        <v>5</v>
      </c>
      <c r="P1389" s="4">
        <v>3</v>
      </c>
      <c r="Q1389" s="2">
        <v>5</v>
      </c>
      <c r="R1389" s="1">
        <v>5</v>
      </c>
      <c r="S1389" s="7">
        <v>3</v>
      </c>
      <c r="T1389" s="34">
        <f>IF(COUNTIF(B1389:S1389,"&gt;0")=18,SUM(B1389:S1389),"")</f>
        <v>81</v>
      </c>
      <c r="U1389" s="100">
        <v>40082</v>
      </c>
      <c r="V1389" s="39" t="s">
        <v>1530</v>
      </c>
      <c r="W1389" s="17">
        <v>12</v>
      </c>
      <c r="X1389" s="12" t="s">
        <v>20</v>
      </c>
      <c r="Y1389" s="11" t="s">
        <v>14</v>
      </c>
      <c r="Z1389" s="11">
        <v>350771</v>
      </c>
      <c r="AA1389" s="11">
        <v>14.4</v>
      </c>
      <c r="AB1389" s="11" t="s">
        <v>1551</v>
      </c>
      <c r="AC1389" s="11" t="s">
        <v>1552</v>
      </c>
      <c r="AD1389" s="11">
        <v>165</v>
      </c>
      <c r="AE1389" s="11">
        <v>14.4</v>
      </c>
      <c r="AF1389" s="11"/>
      <c r="AG1389" s="18"/>
    </row>
    <row r="1390" spans="1:33" ht="34.5" customHeight="1" thickBot="1">
      <c r="A1390">
        <v>1376</v>
      </c>
      <c r="B1390" s="2">
        <v>4</v>
      </c>
      <c r="C1390" s="2">
        <v>5</v>
      </c>
      <c r="D1390" s="4">
        <v>5</v>
      </c>
      <c r="E1390" s="4">
        <v>4</v>
      </c>
      <c r="F1390" s="2">
        <v>4</v>
      </c>
      <c r="G1390" s="2">
        <v>5</v>
      </c>
      <c r="H1390" s="4">
        <v>3</v>
      </c>
      <c r="I1390" s="2">
        <v>5</v>
      </c>
      <c r="J1390" s="4">
        <v>3</v>
      </c>
      <c r="K1390" s="6">
        <v>7</v>
      </c>
      <c r="L1390" s="6">
        <v>8</v>
      </c>
      <c r="M1390" s="2">
        <v>6</v>
      </c>
      <c r="N1390" s="4">
        <v>4</v>
      </c>
      <c r="O1390" s="1">
        <v>5</v>
      </c>
      <c r="P1390" s="4">
        <v>4</v>
      </c>
      <c r="Q1390" s="4">
        <v>3</v>
      </c>
      <c r="R1390" s="4">
        <v>4</v>
      </c>
      <c r="S1390" s="96">
        <v>16</v>
      </c>
      <c r="T1390" s="34">
        <f>IF(COUNTIF(B1390:S1390,"&gt;0")=18,SUM(B1390:S1390),"")</f>
        <v>95</v>
      </c>
      <c r="U1390" s="100">
        <v>40082</v>
      </c>
      <c r="V1390" s="39" t="s">
        <v>1530</v>
      </c>
      <c r="W1390" s="19">
        <v>13</v>
      </c>
      <c r="X1390" s="10" t="s">
        <v>1204</v>
      </c>
      <c r="Y1390" s="9" t="s">
        <v>14</v>
      </c>
      <c r="Z1390" s="9">
        <v>350061</v>
      </c>
      <c r="AA1390" s="9">
        <v>8.3000000000000007</v>
      </c>
      <c r="AB1390" s="9" t="s">
        <v>1553</v>
      </c>
      <c r="AC1390" s="9" t="s">
        <v>1554</v>
      </c>
      <c r="AD1390" s="9">
        <v>167</v>
      </c>
      <c r="AE1390" s="9">
        <v>8.5</v>
      </c>
      <c r="AF1390" s="9"/>
      <c r="AG1390" s="20"/>
    </row>
    <row r="1391" spans="1:33" ht="34.5" customHeight="1" thickBot="1">
      <c r="A1391">
        <v>1377</v>
      </c>
      <c r="B1391" s="4">
        <v>3</v>
      </c>
      <c r="C1391" s="4">
        <v>3</v>
      </c>
      <c r="D1391" s="3">
        <v>7</v>
      </c>
      <c r="E1391" s="6">
        <v>10</v>
      </c>
      <c r="F1391" s="4">
        <v>4</v>
      </c>
      <c r="G1391" s="4">
        <v>3</v>
      </c>
      <c r="H1391" s="2">
        <v>5</v>
      </c>
      <c r="I1391" s="2">
        <v>4</v>
      </c>
      <c r="J1391" s="4">
        <v>4</v>
      </c>
      <c r="K1391" s="4">
        <v>3</v>
      </c>
      <c r="L1391" s="2">
        <v>4</v>
      </c>
      <c r="M1391" s="2">
        <v>5</v>
      </c>
      <c r="N1391" s="2">
        <v>6</v>
      </c>
      <c r="O1391" s="2">
        <v>5</v>
      </c>
      <c r="P1391" s="2">
        <v>4</v>
      </c>
      <c r="Q1391" s="2">
        <v>5</v>
      </c>
      <c r="R1391" s="2">
        <v>4</v>
      </c>
      <c r="S1391" s="1">
        <v>6</v>
      </c>
      <c r="T1391" s="34">
        <f>IF(COUNTIF(B1391:S1391,"&gt;0")=18,SUM(B1391:S1391),"")</f>
        <v>85</v>
      </c>
      <c r="U1391" s="100">
        <v>40082</v>
      </c>
      <c r="V1391" s="39" t="s">
        <v>1530</v>
      </c>
      <c r="W1391" s="19">
        <v>13</v>
      </c>
      <c r="X1391" s="10" t="s">
        <v>1204</v>
      </c>
      <c r="Y1391" s="9" t="s">
        <v>14</v>
      </c>
      <c r="Z1391" s="9">
        <v>350061</v>
      </c>
      <c r="AA1391" s="9">
        <v>8.3000000000000007</v>
      </c>
      <c r="AB1391" s="9" t="s">
        <v>1553</v>
      </c>
      <c r="AC1391" s="9" t="s">
        <v>1554</v>
      </c>
      <c r="AD1391" s="9">
        <v>167</v>
      </c>
      <c r="AE1391" s="9">
        <v>8.5</v>
      </c>
      <c r="AF1391" s="9"/>
      <c r="AG1391" s="20"/>
    </row>
    <row r="1392" spans="1:33" ht="34.5" customHeight="1" thickBot="1">
      <c r="A1392">
        <v>1378</v>
      </c>
      <c r="B1392" s="2">
        <v>4</v>
      </c>
      <c r="C1392" s="3">
        <v>6</v>
      </c>
      <c r="D1392" s="1">
        <v>6</v>
      </c>
      <c r="E1392" s="4">
        <v>5</v>
      </c>
      <c r="F1392" s="4">
        <v>4</v>
      </c>
      <c r="G1392" s="4">
        <v>3</v>
      </c>
      <c r="H1392" s="4">
        <v>4</v>
      </c>
      <c r="I1392" s="3">
        <v>6</v>
      </c>
      <c r="J1392" s="4">
        <v>4</v>
      </c>
      <c r="K1392" s="2">
        <v>4</v>
      </c>
      <c r="L1392" s="1">
        <v>5</v>
      </c>
      <c r="M1392" s="2">
        <v>5</v>
      </c>
      <c r="N1392" s="2">
        <v>6</v>
      </c>
      <c r="O1392" s="4">
        <v>4</v>
      </c>
      <c r="P1392" s="2">
        <v>4</v>
      </c>
      <c r="Q1392" s="1">
        <v>6</v>
      </c>
      <c r="R1392" s="1">
        <v>5</v>
      </c>
      <c r="S1392" s="2">
        <v>5</v>
      </c>
      <c r="T1392" s="34">
        <f>IF(COUNTIF(B1392:S1392,"&gt;0")=18,SUM(B1392:S1392),"")</f>
        <v>86</v>
      </c>
      <c r="U1392" s="100">
        <v>40082</v>
      </c>
      <c r="V1392" s="39" t="s">
        <v>1530</v>
      </c>
      <c r="W1392" s="17">
        <v>14</v>
      </c>
      <c r="X1392" s="12" t="s">
        <v>24</v>
      </c>
      <c r="Y1392" s="11" t="s">
        <v>14</v>
      </c>
      <c r="Z1392" s="11">
        <v>350112</v>
      </c>
      <c r="AA1392" s="11">
        <v>11.4</v>
      </c>
      <c r="AB1392" s="11" t="s">
        <v>1555</v>
      </c>
      <c r="AC1392" s="11" t="s">
        <v>1332</v>
      </c>
      <c r="AD1392" s="11">
        <v>169</v>
      </c>
      <c r="AE1392" s="11">
        <v>11.6</v>
      </c>
      <c r="AF1392" s="11"/>
      <c r="AG1392" s="18"/>
    </row>
    <row r="1393" spans="1:33" ht="34.5" customHeight="1" thickBot="1">
      <c r="A1393">
        <v>1379</v>
      </c>
      <c r="B1393" s="2">
        <v>4</v>
      </c>
      <c r="C1393" s="2">
        <v>4</v>
      </c>
      <c r="D1393" s="1">
        <v>6</v>
      </c>
      <c r="E1393" s="4">
        <v>5</v>
      </c>
      <c r="F1393" s="2">
        <v>5</v>
      </c>
      <c r="G1393" s="4">
        <v>3</v>
      </c>
      <c r="H1393" s="2">
        <v>5</v>
      </c>
      <c r="I1393" s="2">
        <v>4</v>
      </c>
      <c r="J1393" s="2">
        <v>5</v>
      </c>
      <c r="K1393" s="2">
        <v>4</v>
      </c>
      <c r="L1393" s="2">
        <v>4</v>
      </c>
      <c r="M1393" s="1">
        <v>6</v>
      </c>
      <c r="N1393" s="2">
        <v>6</v>
      </c>
      <c r="O1393" s="1">
        <v>6</v>
      </c>
      <c r="P1393" s="1">
        <v>5</v>
      </c>
      <c r="Q1393" s="7">
        <v>3</v>
      </c>
      <c r="R1393" s="2">
        <v>4</v>
      </c>
      <c r="S1393" s="4">
        <v>4</v>
      </c>
      <c r="T1393" s="34">
        <f>IF(COUNTIF(B1393:S1393,"&gt;0")=18,SUM(B1393:S1393),"")</f>
        <v>83</v>
      </c>
      <c r="U1393" s="100">
        <v>40082</v>
      </c>
      <c r="V1393" s="39" t="s">
        <v>1530</v>
      </c>
      <c r="W1393" s="17">
        <v>14</v>
      </c>
      <c r="X1393" s="12" t="s">
        <v>24</v>
      </c>
      <c r="Y1393" s="11" t="s">
        <v>14</v>
      </c>
      <c r="Z1393" s="11">
        <v>350112</v>
      </c>
      <c r="AA1393" s="11">
        <v>11.4</v>
      </c>
      <c r="AB1393" s="11" t="s">
        <v>1555</v>
      </c>
      <c r="AC1393" s="11" t="s">
        <v>1332</v>
      </c>
      <c r="AD1393" s="11">
        <v>169</v>
      </c>
      <c r="AE1393" s="11">
        <v>11.6</v>
      </c>
      <c r="AF1393" s="11"/>
      <c r="AG1393" s="18"/>
    </row>
    <row r="1394" spans="1:33" ht="34.5" customHeight="1" thickBot="1">
      <c r="A1394">
        <v>1380</v>
      </c>
      <c r="B1394" s="4">
        <v>3</v>
      </c>
      <c r="C1394" s="3">
        <v>7</v>
      </c>
      <c r="D1394" s="2">
        <v>6</v>
      </c>
      <c r="E1394" s="4">
        <v>4</v>
      </c>
      <c r="F1394" s="2">
        <v>4</v>
      </c>
      <c r="G1394" s="2">
        <v>5</v>
      </c>
      <c r="H1394" s="2">
        <v>4</v>
      </c>
      <c r="I1394" s="4">
        <v>4</v>
      </c>
      <c r="J1394" s="2">
        <v>4</v>
      </c>
      <c r="K1394" s="3">
        <v>6</v>
      </c>
      <c r="L1394" s="1">
        <v>6</v>
      </c>
      <c r="M1394" s="1">
        <v>7</v>
      </c>
      <c r="N1394" s="4">
        <v>4</v>
      </c>
      <c r="O1394" s="6">
        <v>8</v>
      </c>
      <c r="P1394" s="2">
        <v>5</v>
      </c>
      <c r="Q1394" s="1">
        <v>5</v>
      </c>
      <c r="R1394" s="4">
        <v>4</v>
      </c>
      <c r="S1394" s="96">
        <v>25</v>
      </c>
      <c r="T1394" s="34">
        <f>IF(COUNTIF(B1394:S1394,"&gt;0")=18,SUM(B1394:S1394),"")</f>
        <v>111</v>
      </c>
      <c r="U1394" s="100">
        <v>40082</v>
      </c>
      <c r="V1394" s="39" t="s">
        <v>1530</v>
      </c>
      <c r="W1394" s="19">
        <v>15</v>
      </c>
      <c r="X1394" s="10" t="s">
        <v>1556</v>
      </c>
      <c r="Y1394" s="9" t="s">
        <v>14</v>
      </c>
      <c r="Z1394" s="9">
        <v>350015</v>
      </c>
      <c r="AA1394" s="9">
        <v>9</v>
      </c>
      <c r="AB1394" s="9" t="s">
        <v>1557</v>
      </c>
      <c r="AC1394" s="9" t="s">
        <v>1558</v>
      </c>
      <c r="AD1394" s="9">
        <v>170</v>
      </c>
      <c r="AE1394" s="9">
        <v>9.1999999999999993</v>
      </c>
      <c r="AF1394" s="9"/>
      <c r="AG1394" s="20"/>
    </row>
    <row r="1395" spans="1:33" ht="34.5" customHeight="1" thickBot="1">
      <c r="A1395">
        <v>1381</v>
      </c>
      <c r="B1395" s="2">
        <v>4</v>
      </c>
      <c r="C1395" s="1">
        <v>5</v>
      </c>
      <c r="D1395" s="2">
        <v>5</v>
      </c>
      <c r="E1395" s="2">
        <v>6</v>
      </c>
      <c r="F1395" s="4">
        <v>4</v>
      </c>
      <c r="G1395" s="2">
        <v>4</v>
      </c>
      <c r="H1395" s="4">
        <v>4</v>
      </c>
      <c r="I1395" s="1">
        <v>5</v>
      </c>
      <c r="J1395" s="1">
        <v>6</v>
      </c>
      <c r="K1395" s="4">
        <v>3</v>
      </c>
      <c r="L1395" s="2">
        <v>4</v>
      </c>
      <c r="M1395" s="2">
        <v>5</v>
      </c>
      <c r="N1395" s="7">
        <v>4</v>
      </c>
      <c r="O1395" s="4">
        <v>4</v>
      </c>
      <c r="P1395" s="2">
        <v>4</v>
      </c>
      <c r="Q1395" s="7">
        <v>3</v>
      </c>
      <c r="R1395" s="2">
        <v>4</v>
      </c>
      <c r="S1395" s="2">
        <v>5</v>
      </c>
      <c r="T1395" s="34">
        <f>IF(COUNTIF(B1395:S1395,"&gt;0")=18,SUM(B1395:S1395),"")</f>
        <v>79</v>
      </c>
      <c r="U1395" s="100">
        <v>40082</v>
      </c>
      <c r="V1395" s="39" t="s">
        <v>1530</v>
      </c>
      <c r="W1395" s="19">
        <v>15</v>
      </c>
      <c r="X1395" s="10" t="s">
        <v>1556</v>
      </c>
      <c r="Y1395" s="9" t="s">
        <v>14</v>
      </c>
      <c r="Z1395" s="9">
        <v>350015</v>
      </c>
      <c r="AA1395" s="9">
        <v>9</v>
      </c>
      <c r="AB1395" s="9" t="s">
        <v>1557</v>
      </c>
      <c r="AC1395" s="9" t="s">
        <v>1558</v>
      </c>
      <c r="AD1395" s="9">
        <v>170</v>
      </c>
      <c r="AE1395" s="9">
        <v>9.1999999999999993</v>
      </c>
      <c r="AF1395" s="9"/>
      <c r="AG1395" s="20"/>
    </row>
    <row r="1396" spans="1:33" ht="34.5" customHeight="1" thickBot="1">
      <c r="A1396">
        <v>1382</v>
      </c>
      <c r="B1396" s="2">
        <v>4</v>
      </c>
      <c r="C1396" s="2">
        <v>4</v>
      </c>
      <c r="D1396" s="6">
        <v>8</v>
      </c>
      <c r="E1396" s="4">
        <v>5</v>
      </c>
      <c r="F1396" s="2">
        <v>5</v>
      </c>
      <c r="G1396" s="2">
        <v>4</v>
      </c>
      <c r="H1396" s="2">
        <v>5</v>
      </c>
      <c r="I1396" s="4">
        <v>3</v>
      </c>
      <c r="J1396" s="7">
        <v>3</v>
      </c>
      <c r="K1396" s="2">
        <v>4</v>
      </c>
      <c r="L1396" s="1">
        <v>5</v>
      </c>
      <c r="M1396" s="1">
        <v>6</v>
      </c>
      <c r="N1396" s="2">
        <v>6</v>
      </c>
      <c r="O1396" s="2">
        <v>5</v>
      </c>
      <c r="P1396" s="2">
        <v>4</v>
      </c>
      <c r="Q1396" s="4">
        <v>4</v>
      </c>
      <c r="R1396" s="1">
        <v>5</v>
      </c>
      <c r="S1396" s="4">
        <v>4</v>
      </c>
      <c r="T1396" s="34">
        <f>IF(COUNTIF(B1396:S1396,"&gt;0")=18,SUM(B1396:S1396),"")</f>
        <v>84</v>
      </c>
      <c r="U1396" s="100">
        <v>40082</v>
      </c>
      <c r="V1396" s="39" t="s">
        <v>1530</v>
      </c>
      <c r="W1396" s="17">
        <v>16</v>
      </c>
      <c r="X1396" s="12" t="s">
        <v>222</v>
      </c>
      <c r="Y1396" s="11" t="s">
        <v>14</v>
      </c>
      <c r="Z1396" s="11">
        <v>350239</v>
      </c>
      <c r="AA1396" s="11">
        <v>17.100000000000001</v>
      </c>
      <c r="AB1396" s="11" t="s">
        <v>1559</v>
      </c>
      <c r="AC1396" s="11" t="s">
        <v>1560</v>
      </c>
      <c r="AD1396" s="11">
        <v>172</v>
      </c>
      <c r="AE1396" s="11">
        <v>16.899999999999999</v>
      </c>
      <c r="AF1396" s="11"/>
      <c r="AG1396" s="18"/>
    </row>
    <row r="1397" spans="1:33" ht="34.5" customHeight="1" thickBot="1">
      <c r="A1397">
        <v>1383</v>
      </c>
      <c r="B1397" s="4">
        <v>3</v>
      </c>
      <c r="C1397" s="2">
        <v>4</v>
      </c>
      <c r="D1397" s="2">
        <v>5</v>
      </c>
      <c r="E1397" s="2">
        <v>6</v>
      </c>
      <c r="F1397" s="1">
        <v>6</v>
      </c>
      <c r="G1397" s="2">
        <v>4</v>
      </c>
      <c r="H1397" s="1">
        <v>6</v>
      </c>
      <c r="I1397" s="1">
        <v>5</v>
      </c>
      <c r="J1397" s="4">
        <v>4</v>
      </c>
      <c r="K1397" s="2">
        <v>4</v>
      </c>
      <c r="L1397" s="1">
        <v>5</v>
      </c>
      <c r="M1397" s="3">
        <v>7</v>
      </c>
      <c r="N1397" s="2">
        <v>6</v>
      </c>
      <c r="O1397" s="2">
        <v>5</v>
      </c>
      <c r="P1397" s="4">
        <v>3</v>
      </c>
      <c r="Q1397" s="4">
        <v>4</v>
      </c>
      <c r="R1397" s="3">
        <v>6</v>
      </c>
      <c r="S1397" s="2">
        <v>5</v>
      </c>
      <c r="T1397" s="34">
        <f>IF(COUNTIF(B1397:S1397,"&gt;0")=18,SUM(B1397:S1397),"")</f>
        <v>88</v>
      </c>
      <c r="U1397" s="100">
        <v>40082</v>
      </c>
      <c r="V1397" s="39" t="s">
        <v>1530</v>
      </c>
      <c r="W1397" s="17">
        <v>16</v>
      </c>
      <c r="X1397" s="12" t="s">
        <v>222</v>
      </c>
      <c r="Y1397" s="11" t="s">
        <v>14</v>
      </c>
      <c r="Z1397" s="11">
        <v>350239</v>
      </c>
      <c r="AA1397" s="11">
        <v>17.100000000000001</v>
      </c>
      <c r="AB1397" s="11" t="s">
        <v>1559</v>
      </c>
      <c r="AC1397" s="11" t="s">
        <v>1560</v>
      </c>
      <c r="AD1397" s="11">
        <v>172</v>
      </c>
      <c r="AE1397" s="11">
        <v>16.899999999999999</v>
      </c>
      <c r="AF1397" s="11"/>
      <c r="AG1397" s="18"/>
    </row>
    <row r="1398" spans="1:33" ht="34.5" customHeight="1" thickBot="1">
      <c r="A1398">
        <v>1384</v>
      </c>
      <c r="B1398" s="1">
        <v>5</v>
      </c>
      <c r="C1398" s="4">
        <v>3</v>
      </c>
      <c r="D1398" s="6">
        <v>8</v>
      </c>
      <c r="E1398" s="4">
        <v>5</v>
      </c>
      <c r="F1398" s="2">
        <v>5</v>
      </c>
      <c r="G1398" s="6">
        <v>7</v>
      </c>
      <c r="H1398" s="4">
        <v>4</v>
      </c>
      <c r="I1398" s="2">
        <v>4</v>
      </c>
      <c r="J1398" s="4">
        <v>4</v>
      </c>
      <c r="K1398" s="1">
        <v>5</v>
      </c>
      <c r="L1398" s="1">
        <v>5</v>
      </c>
      <c r="M1398" s="2">
        <v>5</v>
      </c>
      <c r="N1398" s="2">
        <v>6</v>
      </c>
      <c r="O1398" s="1">
        <v>6</v>
      </c>
      <c r="P1398" s="4">
        <v>3</v>
      </c>
      <c r="Q1398" s="1">
        <v>6</v>
      </c>
      <c r="R1398" s="4">
        <v>3</v>
      </c>
      <c r="S1398" s="4">
        <v>4</v>
      </c>
      <c r="T1398" s="34">
        <f>IF(COUNTIF(B1398:S1398,"&gt;0")=18,SUM(B1398:S1398),"")</f>
        <v>88</v>
      </c>
      <c r="U1398" s="100">
        <v>40082</v>
      </c>
      <c r="V1398" s="39" t="s">
        <v>1530</v>
      </c>
      <c r="W1398" s="19">
        <v>17</v>
      </c>
      <c r="X1398" s="10" t="s">
        <v>13</v>
      </c>
      <c r="Y1398" s="9" t="s">
        <v>14</v>
      </c>
      <c r="Z1398" s="9">
        <v>350775</v>
      </c>
      <c r="AA1398" s="9">
        <v>15.9</v>
      </c>
      <c r="AB1398" s="9" t="s">
        <v>1303</v>
      </c>
      <c r="AC1398" s="9" t="s">
        <v>1561</v>
      </c>
      <c r="AD1398" s="9">
        <v>173</v>
      </c>
      <c r="AE1398" s="9">
        <v>15.9</v>
      </c>
      <c r="AF1398" s="9"/>
      <c r="AG1398" s="20"/>
    </row>
    <row r="1399" spans="1:33" ht="34.5" customHeight="1" thickBot="1">
      <c r="A1399">
        <v>1385</v>
      </c>
      <c r="B1399" s="2">
        <v>4</v>
      </c>
      <c r="C1399" s="4">
        <v>3</v>
      </c>
      <c r="D1399" s="2">
        <v>5</v>
      </c>
      <c r="E1399" s="4">
        <v>5</v>
      </c>
      <c r="F1399" s="2">
        <v>5</v>
      </c>
      <c r="G1399" s="2">
        <v>4</v>
      </c>
      <c r="H1399" s="4">
        <v>4</v>
      </c>
      <c r="I1399" s="2">
        <v>4</v>
      </c>
      <c r="J1399" s="4">
        <v>4</v>
      </c>
      <c r="K1399" s="1">
        <v>5</v>
      </c>
      <c r="L1399" s="2">
        <v>4</v>
      </c>
      <c r="M1399" s="2">
        <v>5</v>
      </c>
      <c r="N1399" s="1">
        <v>7</v>
      </c>
      <c r="O1399" s="3">
        <v>7</v>
      </c>
      <c r="P1399" s="2">
        <v>4</v>
      </c>
      <c r="Q1399" s="2">
        <v>5</v>
      </c>
      <c r="R1399" s="2">
        <v>4</v>
      </c>
      <c r="S1399" s="1">
        <v>6</v>
      </c>
      <c r="T1399" s="34">
        <f>IF(COUNTIF(B1399:S1399,"&gt;0")=18,SUM(B1399:S1399),"")</f>
        <v>85</v>
      </c>
      <c r="U1399" s="100">
        <v>40082</v>
      </c>
      <c r="V1399" s="39" t="s">
        <v>1530</v>
      </c>
      <c r="W1399" s="19">
        <v>17</v>
      </c>
      <c r="X1399" s="10" t="s">
        <v>13</v>
      </c>
      <c r="Y1399" s="9" t="s">
        <v>14</v>
      </c>
      <c r="Z1399" s="9">
        <v>350775</v>
      </c>
      <c r="AA1399" s="9">
        <v>15.9</v>
      </c>
      <c r="AB1399" s="9" t="s">
        <v>1303</v>
      </c>
      <c r="AC1399" s="9" t="s">
        <v>1561</v>
      </c>
      <c r="AD1399" s="9">
        <v>173</v>
      </c>
      <c r="AE1399" s="9">
        <v>15.9</v>
      </c>
      <c r="AF1399" s="9"/>
      <c r="AG1399" s="20"/>
    </row>
    <row r="1400" spans="1:33" ht="34.5" customHeight="1" thickBot="1">
      <c r="A1400">
        <v>1386</v>
      </c>
      <c r="B1400" s="4">
        <v>3</v>
      </c>
      <c r="C1400" s="1">
        <v>5</v>
      </c>
      <c r="D1400" s="1">
        <v>6</v>
      </c>
      <c r="E1400" s="2">
        <v>6</v>
      </c>
      <c r="F1400" s="4">
        <v>4</v>
      </c>
      <c r="G1400" s="1">
        <v>5</v>
      </c>
      <c r="H1400" s="2">
        <v>5</v>
      </c>
      <c r="I1400" s="1">
        <v>5</v>
      </c>
      <c r="J1400" s="4">
        <v>4</v>
      </c>
      <c r="K1400" s="2">
        <v>4</v>
      </c>
      <c r="L1400" s="1">
        <v>5</v>
      </c>
      <c r="M1400" s="6">
        <v>9</v>
      </c>
      <c r="N1400" s="1">
        <v>7</v>
      </c>
      <c r="O1400" s="1">
        <v>6</v>
      </c>
      <c r="P1400" s="4">
        <v>3</v>
      </c>
      <c r="Q1400" s="2">
        <v>5</v>
      </c>
      <c r="R1400" s="2">
        <v>4</v>
      </c>
      <c r="S1400" s="7">
        <v>3</v>
      </c>
      <c r="T1400" s="34">
        <f>IF(COUNTIF(B1400:S1400,"&gt;0")=18,SUM(B1400:S1400),"")</f>
        <v>89</v>
      </c>
      <c r="U1400" s="100">
        <v>40082</v>
      </c>
      <c r="V1400" s="39" t="s">
        <v>1530</v>
      </c>
      <c r="W1400" s="17">
        <v>18</v>
      </c>
      <c r="X1400" s="12" t="s">
        <v>42</v>
      </c>
      <c r="Y1400" s="11" t="s">
        <v>14</v>
      </c>
      <c r="Z1400" s="11">
        <v>350540</v>
      </c>
      <c r="AA1400" s="11">
        <v>21.7</v>
      </c>
      <c r="AB1400" s="11" t="s">
        <v>1562</v>
      </c>
      <c r="AC1400" s="11" t="s">
        <v>1563</v>
      </c>
      <c r="AD1400" s="11">
        <v>176</v>
      </c>
      <c r="AE1400" s="11">
        <v>20.5</v>
      </c>
      <c r="AF1400" s="11"/>
      <c r="AG1400" s="18"/>
    </row>
    <row r="1401" spans="1:33" ht="34.5" customHeight="1" thickBot="1">
      <c r="A1401">
        <v>1387</v>
      </c>
      <c r="B1401" s="4">
        <v>3</v>
      </c>
      <c r="C1401" s="2">
        <v>4</v>
      </c>
      <c r="D1401" s="3">
        <v>7</v>
      </c>
      <c r="E1401" s="2">
        <v>6</v>
      </c>
      <c r="F1401" s="4">
        <v>4</v>
      </c>
      <c r="G1401" s="2">
        <v>4</v>
      </c>
      <c r="H1401" s="4">
        <v>4</v>
      </c>
      <c r="I1401" s="4">
        <v>3</v>
      </c>
      <c r="J1401" s="1">
        <v>6</v>
      </c>
      <c r="K1401" s="4">
        <v>3</v>
      </c>
      <c r="L1401" s="3">
        <v>6</v>
      </c>
      <c r="M1401" s="1">
        <v>6</v>
      </c>
      <c r="N1401" s="4">
        <v>5</v>
      </c>
      <c r="O1401" s="2">
        <v>5</v>
      </c>
      <c r="P1401" s="2">
        <v>4</v>
      </c>
      <c r="Q1401" s="1">
        <v>6</v>
      </c>
      <c r="R1401" s="1">
        <v>5</v>
      </c>
      <c r="S1401" s="1">
        <v>6</v>
      </c>
      <c r="T1401" s="34">
        <f>IF(COUNTIF(B1401:S1401,"&gt;0")=18,SUM(B1401:S1401),"")</f>
        <v>87</v>
      </c>
      <c r="U1401" s="100">
        <v>40082</v>
      </c>
      <c r="V1401" s="39" t="s">
        <v>1530</v>
      </c>
      <c r="W1401" s="17">
        <v>18</v>
      </c>
      <c r="X1401" s="12" t="s">
        <v>42</v>
      </c>
      <c r="Y1401" s="11" t="s">
        <v>14</v>
      </c>
      <c r="Z1401" s="11">
        <v>350540</v>
      </c>
      <c r="AA1401" s="11">
        <v>21.7</v>
      </c>
      <c r="AB1401" s="11" t="s">
        <v>1562</v>
      </c>
      <c r="AC1401" s="11" t="s">
        <v>1563</v>
      </c>
      <c r="AD1401" s="11">
        <v>176</v>
      </c>
      <c r="AE1401" s="11">
        <v>20.5</v>
      </c>
      <c r="AF1401" s="11"/>
      <c r="AG1401" s="18"/>
    </row>
    <row r="1402" spans="1:33" ht="34.5" customHeight="1" thickBot="1">
      <c r="A1402">
        <v>1388</v>
      </c>
      <c r="B1402" s="2">
        <v>4</v>
      </c>
      <c r="C1402" s="4">
        <v>3</v>
      </c>
      <c r="D1402" s="6">
        <v>8</v>
      </c>
      <c r="E1402" s="4">
        <v>5</v>
      </c>
      <c r="F1402" s="2">
        <v>5</v>
      </c>
      <c r="G1402" s="3">
        <v>6</v>
      </c>
      <c r="H1402" s="7">
        <v>3</v>
      </c>
      <c r="I1402" s="2">
        <v>4</v>
      </c>
      <c r="J1402" s="2">
        <v>5</v>
      </c>
      <c r="K1402" s="1">
        <v>5</v>
      </c>
      <c r="L1402" s="2">
        <v>4</v>
      </c>
      <c r="M1402" s="6">
        <v>8</v>
      </c>
      <c r="N1402" s="2">
        <v>6</v>
      </c>
      <c r="O1402" s="4">
        <v>4</v>
      </c>
      <c r="P1402" s="2">
        <v>4</v>
      </c>
      <c r="Q1402" s="4">
        <v>4</v>
      </c>
      <c r="R1402" s="1">
        <v>5</v>
      </c>
      <c r="S1402" s="1">
        <v>6</v>
      </c>
      <c r="T1402" s="34">
        <f>IF(COUNTIF(B1402:S1402,"&gt;0")=18,SUM(B1402:S1402),"")</f>
        <v>89</v>
      </c>
      <c r="U1402" s="100">
        <v>40082</v>
      </c>
      <c r="V1402" s="39" t="s">
        <v>1530</v>
      </c>
      <c r="W1402" s="19">
        <v>19</v>
      </c>
      <c r="X1402" s="10" t="s">
        <v>32</v>
      </c>
      <c r="Y1402" s="9" t="s">
        <v>14</v>
      </c>
      <c r="Z1402" s="9">
        <v>350091</v>
      </c>
      <c r="AA1402" s="9">
        <v>12.1</v>
      </c>
      <c r="AB1402" s="9" t="s">
        <v>1564</v>
      </c>
      <c r="AC1402" s="9" t="s">
        <v>1564</v>
      </c>
      <c r="AD1402" s="9">
        <v>178</v>
      </c>
      <c r="AE1402" s="9">
        <v>12.3</v>
      </c>
      <c r="AF1402" s="9"/>
      <c r="AG1402" s="20"/>
    </row>
    <row r="1403" spans="1:33" ht="34.5" customHeight="1" thickBot="1">
      <c r="A1403">
        <v>1389</v>
      </c>
      <c r="B1403" s="2">
        <v>4</v>
      </c>
      <c r="C1403" s="2">
        <v>4</v>
      </c>
      <c r="D1403" s="4">
        <v>4</v>
      </c>
      <c r="E1403" s="2">
        <v>6</v>
      </c>
      <c r="F1403" s="2">
        <v>5</v>
      </c>
      <c r="G1403" s="1">
        <v>5</v>
      </c>
      <c r="H1403" s="2">
        <v>5</v>
      </c>
      <c r="I1403" s="1">
        <v>5</v>
      </c>
      <c r="J1403" s="4">
        <v>4</v>
      </c>
      <c r="K1403" s="4">
        <v>3</v>
      </c>
      <c r="L1403" s="1">
        <v>5</v>
      </c>
      <c r="M1403" s="6">
        <v>8</v>
      </c>
      <c r="N1403" s="2">
        <v>6</v>
      </c>
      <c r="O1403" s="1">
        <v>6</v>
      </c>
      <c r="P1403" s="4">
        <v>3</v>
      </c>
      <c r="Q1403" s="1">
        <v>6</v>
      </c>
      <c r="R1403" s="2">
        <v>4</v>
      </c>
      <c r="S1403" s="1">
        <v>6</v>
      </c>
      <c r="T1403" s="34">
        <f>IF(COUNTIF(B1403:S1403,"&gt;0")=18,SUM(B1403:S1403),"")</f>
        <v>89</v>
      </c>
      <c r="U1403" s="100">
        <v>40082</v>
      </c>
      <c r="V1403" s="39" t="s">
        <v>1530</v>
      </c>
      <c r="W1403" s="19">
        <v>19</v>
      </c>
      <c r="X1403" s="10" t="s">
        <v>32</v>
      </c>
      <c r="Y1403" s="9" t="s">
        <v>14</v>
      </c>
      <c r="Z1403" s="9">
        <v>350091</v>
      </c>
      <c r="AA1403" s="9">
        <v>12.1</v>
      </c>
      <c r="AB1403" s="9" t="s">
        <v>1564</v>
      </c>
      <c r="AC1403" s="9" t="s">
        <v>1564</v>
      </c>
      <c r="AD1403" s="9">
        <v>178</v>
      </c>
      <c r="AE1403" s="9">
        <v>12.3</v>
      </c>
      <c r="AF1403" s="9"/>
      <c r="AG1403" s="20"/>
    </row>
    <row r="1404" spans="1:33" ht="34.5" customHeight="1" thickBot="1">
      <c r="A1404">
        <v>1390</v>
      </c>
      <c r="B1404" s="1">
        <v>5</v>
      </c>
      <c r="C1404" s="4">
        <v>3</v>
      </c>
      <c r="D1404" s="3">
        <v>7</v>
      </c>
      <c r="E1404" s="2">
        <v>6</v>
      </c>
      <c r="F1404" s="1">
        <v>6</v>
      </c>
      <c r="G1404" s="4">
        <v>3</v>
      </c>
      <c r="H1404" s="4">
        <v>4</v>
      </c>
      <c r="I1404" s="1">
        <v>5</v>
      </c>
      <c r="J1404" s="7">
        <v>3</v>
      </c>
      <c r="K1404" s="1">
        <v>5</v>
      </c>
      <c r="L1404" s="2">
        <v>4</v>
      </c>
      <c r="M1404" s="1">
        <v>6</v>
      </c>
      <c r="N1404" s="2">
        <v>6</v>
      </c>
      <c r="O1404" s="2">
        <v>5</v>
      </c>
      <c r="P1404" s="1">
        <v>5</v>
      </c>
      <c r="Q1404" s="2">
        <v>5</v>
      </c>
      <c r="R1404" s="1">
        <v>5</v>
      </c>
      <c r="S1404" s="7">
        <v>3</v>
      </c>
      <c r="T1404" s="34">
        <f>IF(COUNTIF(B1404:S1404,"&gt;0")=18,SUM(B1404:S1404),"")</f>
        <v>86</v>
      </c>
      <c r="U1404" s="100">
        <v>40082</v>
      </c>
      <c r="V1404" s="39" t="s">
        <v>1530</v>
      </c>
      <c r="W1404" s="17">
        <v>20</v>
      </c>
      <c r="X1404" s="12" t="s">
        <v>50</v>
      </c>
      <c r="Y1404" s="11" t="s">
        <v>14</v>
      </c>
      <c r="Z1404" s="11">
        <v>350042</v>
      </c>
      <c r="AA1404" s="11">
        <v>11.1</v>
      </c>
      <c r="AB1404" s="11" t="s">
        <v>697</v>
      </c>
      <c r="AC1404" s="11" t="s">
        <v>1565</v>
      </c>
      <c r="AD1404" s="11">
        <v>178</v>
      </c>
      <c r="AE1404" s="11">
        <v>11.3</v>
      </c>
      <c r="AF1404" s="11"/>
      <c r="AG1404" s="18"/>
    </row>
    <row r="1405" spans="1:33" ht="34.5" customHeight="1" thickBot="1">
      <c r="A1405">
        <v>1391</v>
      </c>
      <c r="B1405" s="2">
        <v>4</v>
      </c>
      <c r="C1405" s="2">
        <v>4</v>
      </c>
      <c r="D1405" s="3">
        <v>7</v>
      </c>
      <c r="E1405" s="2">
        <v>6</v>
      </c>
      <c r="F1405" s="2">
        <v>5</v>
      </c>
      <c r="G1405" s="4">
        <v>3</v>
      </c>
      <c r="H1405" s="4">
        <v>4</v>
      </c>
      <c r="I1405" s="1">
        <v>5</v>
      </c>
      <c r="J1405" s="4">
        <v>4</v>
      </c>
      <c r="K1405" s="2">
        <v>4</v>
      </c>
      <c r="L1405" s="3">
        <v>6</v>
      </c>
      <c r="M1405" s="2">
        <v>5</v>
      </c>
      <c r="N1405" s="1">
        <v>7</v>
      </c>
      <c r="O1405" s="6">
        <v>8</v>
      </c>
      <c r="P1405" s="4">
        <v>3</v>
      </c>
      <c r="Q1405" s="6">
        <v>8</v>
      </c>
      <c r="R1405" s="1">
        <v>5</v>
      </c>
      <c r="S1405" s="4">
        <v>4</v>
      </c>
      <c r="T1405" s="34">
        <f>IF(COUNTIF(B1405:S1405,"&gt;0")=18,SUM(B1405:S1405),"")</f>
        <v>92</v>
      </c>
      <c r="U1405" s="100">
        <v>40082</v>
      </c>
      <c r="V1405" s="39" t="s">
        <v>1530</v>
      </c>
      <c r="W1405" s="17">
        <v>20</v>
      </c>
      <c r="X1405" s="12" t="s">
        <v>50</v>
      </c>
      <c r="Y1405" s="11" t="s">
        <v>14</v>
      </c>
      <c r="Z1405" s="11">
        <v>350042</v>
      </c>
      <c r="AA1405" s="11">
        <v>11.1</v>
      </c>
      <c r="AB1405" s="11" t="s">
        <v>697</v>
      </c>
      <c r="AC1405" s="11" t="s">
        <v>1565</v>
      </c>
      <c r="AD1405" s="11">
        <v>178</v>
      </c>
      <c r="AE1405" s="11">
        <v>11.3</v>
      </c>
      <c r="AF1405" s="11"/>
      <c r="AG1405" s="18"/>
    </row>
    <row r="1406" spans="1:33" ht="34.5" customHeight="1" thickBot="1">
      <c r="A1406">
        <v>1392</v>
      </c>
      <c r="B1406" s="1">
        <v>5</v>
      </c>
      <c r="C1406" s="2">
        <v>4</v>
      </c>
      <c r="D1406" s="1">
        <v>6</v>
      </c>
      <c r="E1406" s="1">
        <v>7</v>
      </c>
      <c r="F1406" s="2">
        <v>5</v>
      </c>
      <c r="G1406" s="1">
        <v>5</v>
      </c>
      <c r="H1406" s="4">
        <v>4</v>
      </c>
      <c r="I1406" s="2">
        <v>4</v>
      </c>
      <c r="J1406" s="2">
        <v>5</v>
      </c>
      <c r="K1406" s="2">
        <v>4</v>
      </c>
      <c r="L1406" s="1">
        <v>5</v>
      </c>
      <c r="M1406" s="6">
        <v>9</v>
      </c>
      <c r="N1406" s="4">
        <v>5</v>
      </c>
      <c r="O1406" s="4">
        <v>4</v>
      </c>
      <c r="P1406" s="2">
        <v>4</v>
      </c>
      <c r="Q1406" s="4">
        <v>4</v>
      </c>
      <c r="R1406" s="2">
        <v>4</v>
      </c>
      <c r="S1406" s="1">
        <v>6</v>
      </c>
      <c r="T1406" s="34">
        <f>IF(COUNTIF(B1406:S1406,"&gt;0")=18,SUM(B1406:S1406),"")</f>
        <v>90</v>
      </c>
      <c r="U1406" s="100">
        <v>40082</v>
      </c>
      <c r="V1406" s="39" t="s">
        <v>1530</v>
      </c>
      <c r="W1406" s="19">
        <v>21</v>
      </c>
      <c r="X1406" s="10" t="s">
        <v>1509</v>
      </c>
      <c r="Y1406" s="9" t="s">
        <v>14</v>
      </c>
      <c r="Z1406" s="9">
        <v>350096</v>
      </c>
      <c r="AA1406" s="9">
        <v>9.6999999999999993</v>
      </c>
      <c r="AB1406" s="9" t="s">
        <v>1566</v>
      </c>
      <c r="AC1406" s="9" t="s">
        <v>1567</v>
      </c>
      <c r="AD1406" s="9">
        <v>180</v>
      </c>
      <c r="AE1406" s="9">
        <v>9.9</v>
      </c>
      <c r="AF1406" s="9"/>
      <c r="AG1406" s="20"/>
    </row>
    <row r="1407" spans="1:33" ht="34.5" customHeight="1" thickBot="1">
      <c r="A1407">
        <v>1393</v>
      </c>
      <c r="B1407" s="2">
        <v>4</v>
      </c>
      <c r="C1407" s="2">
        <v>4</v>
      </c>
      <c r="D1407" s="6">
        <v>10</v>
      </c>
      <c r="E1407" s="2">
        <v>6</v>
      </c>
      <c r="F1407" s="4">
        <v>4</v>
      </c>
      <c r="G1407" s="1">
        <v>5</v>
      </c>
      <c r="H1407" s="3">
        <v>7</v>
      </c>
      <c r="I1407" s="1">
        <v>5</v>
      </c>
      <c r="J1407" s="7">
        <v>3</v>
      </c>
      <c r="K1407" s="2">
        <v>4</v>
      </c>
      <c r="L1407" s="4">
        <v>3</v>
      </c>
      <c r="M1407" s="3">
        <v>7</v>
      </c>
      <c r="N1407" s="4">
        <v>5</v>
      </c>
      <c r="O1407" s="7">
        <v>3</v>
      </c>
      <c r="P1407" s="2">
        <v>4</v>
      </c>
      <c r="Q1407" s="3">
        <v>7</v>
      </c>
      <c r="R1407" s="2">
        <v>4</v>
      </c>
      <c r="S1407" s="2">
        <v>5</v>
      </c>
      <c r="T1407" s="34">
        <f>IF(COUNTIF(B1407:S1407,"&gt;0")=18,SUM(B1407:S1407),"")</f>
        <v>90</v>
      </c>
      <c r="U1407" s="100">
        <v>40082</v>
      </c>
      <c r="V1407" s="39" t="s">
        <v>1530</v>
      </c>
      <c r="W1407" s="19">
        <v>21</v>
      </c>
      <c r="X1407" s="10" t="s">
        <v>1509</v>
      </c>
      <c r="Y1407" s="9" t="s">
        <v>14</v>
      </c>
      <c r="Z1407" s="9">
        <v>350096</v>
      </c>
      <c r="AA1407" s="9">
        <v>9.6999999999999993</v>
      </c>
      <c r="AB1407" s="9" t="s">
        <v>1566</v>
      </c>
      <c r="AC1407" s="9" t="s">
        <v>1567</v>
      </c>
      <c r="AD1407" s="9">
        <v>180</v>
      </c>
      <c r="AE1407" s="9">
        <v>9.9</v>
      </c>
      <c r="AF1407" s="9"/>
      <c r="AG1407" s="20"/>
    </row>
    <row r="1408" spans="1:33" ht="34.5" customHeight="1" thickBot="1">
      <c r="A1408">
        <v>1394</v>
      </c>
      <c r="B1408" s="2">
        <v>4</v>
      </c>
      <c r="C1408" s="3">
        <v>6</v>
      </c>
      <c r="D1408" s="6">
        <v>9</v>
      </c>
      <c r="E1408" s="2">
        <v>6</v>
      </c>
      <c r="F1408" s="4">
        <v>4</v>
      </c>
      <c r="G1408" s="4">
        <v>3</v>
      </c>
      <c r="H1408" s="2">
        <v>5</v>
      </c>
      <c r="I1408" s="2">
        <v>4</v>
      </c>
      <c r="J1408" s="1">
        <v>6</v>
      </c>
      <c r="K1408" s="1">
        <v>5</v>
      </c>
      <c r="L1408" s="1">
        <v>5</v>
      </c>
      <c r="M1408" s="6">
        <v>8</v>
      </c>
      <c r="N1408" s="4">
        <v>5</v>
      </c>
      <c r="O1408" s="4">
        <v>4</v>
      </c>
      <c r="P1408" s="2">
        <v>4</v>
      </c>
      <c r="Q1408" s="4">
        <v>4</v>
      </c>
      <c r="R1408" s="1">
        <v>5</v>
      </c>
      <c r="S1408" s="2">
        <v>5</v>
      </c>
      <c r="T1408" s="34">
        <f>IF(COUNTIF(B1408:S1408,"&gt;0")=18,SUM(B1408:S1408),"")</f>
        <v>92</v>
      </c>
      <c r="U1408" s="100">
        <v>40082</v>
      </c>
      <c r="V1408" s="39" t="s">
        <v>1530</v>
      </c>
      <c r="W1408" s="17">
        <v>22</v>
      </c>
      <c r="X1408" s="12" t="s">
        <v>182</v>
      </c>
      <c r="Y1408" s="11" t="s">
        <v>14</v>
      </c>
      <c r="Z1408" s="11">
        <v>350770</v>
      </c>
      <c r="AA1408" s="11">
        <v>21.5</v>
      </c>
      <c r="AB1408" s="11" t="s">
        <v>1568</v>
      </c>
      <c r="AC1408" s="11" t="s">
        <v>1569</v>
      </c>
      <c r="AD1408" s="11">
        <v>183</v>
      </c>
      <c r="AE1408" s="11">
        <v>21.5</v>
      </c>
      <c r="AF1408" s="11"/>
      <c r="AG1408" s="18"/>
    </row>
    <row r="1409" spans="1:33" ht="34.5" customHeight="1" thickBot="1">
      <c r="A1409">
        <v>1395</v>
      </c>
      <c r="B1409" s="1">
        <v>5</v>
      </c>
      <c r="C1409" s="3">
        <v>6</v>
      </c>
      <c r="D1409" s="3">
        <v>7</v>
      </c>
      <c r="E1409" s="4">
        <v>5</v>
      </c>
      <c r="F1409" s="4">
        <v>4</v>
      </c>
      <c r="G1409" s="2">
        <v>4</v>
      </c>
      <c r="H1409" s="2">
        <v>5</v>
      </c>
      <c r="I1409" s="3">
        <v>6</v>
      </c>
      <c r="J1409" s="4">
        <v>4</v>
      </c>
      <c r="K1409" s="2">
        <v>4</v>
      </c>
      <c r="L1409" s="4">
        <v>3</v>
      </c>
      <c r="M1409" s="6">
        <v>8</v>
      </c>
      <c r="N1409" s="2">
        <v>6</v>
      </c>
      <c r="O1409" s="2">
        <v>5</v>
      </c>
      <c r="P1409" s="1">
        <v>5</v>
      </c>
      <c r="Q1409" s="2">
        <v>5</v>
      </c>
      <c r="R1409" s="1">
        <v>5</v>
      </c>
      <c r="S1409" s="4">
        <v>4</v>
      </c>
      <c r="T1409" s="34">
        <f>IF(COUNTIF(B1409:S1409,"&gt;0")=18,SUM(B1409:S1409),"")</f>
        <v>91</v>
      </c>
      <c r="U1409" s="100">
        <v>40082</v>
      </c>
      <c r="V1409" s="39" t="s">
        <v>1530</v>
      </c>
      <c r="W1409" s="17">
        <v>22</v>
      </c>
      <c r="X1409" s="12" t="s">
        <v>182</v>
      </c>
      <c r="Y1409" s="11" t="s">
        <v>14</v>
      </c>
      <c r="Z1409" s="11">
        <v>350770</v>
      </c>
      <c r="AA1409" s="11">
        <v>21.5</v>
      </c>
      <c r="AB1409" s="11" t="s">
        <v>1568</v>
      </c>
      <c r="AC1409" s="11" t="s">
        <v>1569</v>
      </c>
      <c r="AD1409" s="11">
        <v>183</v>
      </c>
      <c r="AE1409" s="11">
        <v>21.5</v>
      </c>
      <c r="AF1409" s="11"/>
      <c r="AG1409" s="18"/>
    </row>
    <row r="1410" spans="1:33" ht="34.5" customHeight="1" thickBot="1">
      <c r="A1410">
        <v>1396</v>
      </c>
      <c r="B1410" s="1">
        <v>5</v>
      </c>
      <c r="C1410" s="2">
        <v>4</v>
      </c>
      <c r="D1410" s="1">
        <v>6</v>
      </c>
      <c r="E1410" s="4">
        <v>5</v>
      </c>
      <c r="F1410" s="4">
        <v>4</v>
      </c>
      <c r="G1410" s="2">
        <v>4</v>
      </c>
      <c r="H1410" s="1">
        <v>6</v>
      </c>
      <c r="I1410" s="2">
        <v>4</v>
      </c>
      <c r="J1410" s="1">
        <v>6</v>
      </c>
      <c r="K1410" s="2">
        <v>4</v>
      </c>
      <c r="L1410" s="1">
        <v>5</v>
      </c>
      <c r="M1410" s="2">
        <v>5</v>
      </c>
      <c r="N1410" s="2">
        <v>6</v>
      </c>
      <c r="O1410" s="2">
        <v>5</v>
      </c>
      <c r="P1410" s="2">
        <v>4</v>
      </c>
      <c r="Q1410" s="7">
        <v>3</v>
      </c>
      <c r="R1410" s="1">
        <v>5</v>
      </c>
      <c r="S1410" s="2">
        <v>5</v>
      </c>
      <c r="T1410" s="34">
        <f>IF(COUNTIF(B1410:S1410,"&gt;0")=18,SUM(B1410:S1410),"")</f>
        <v>86</v>
      </c>
      <c r="U1410" s="100">
        <v>40082</v>
      </c>
      <c r="V1410" s="39" t="s">
        <v>1530</v>
      </c>
      <c r="W1410" s="19">
        <v>23</v>
      </c>
      <c r="X1410" s="10" t="s">
        <v>112</v>
      </c>
      <c r="Y1410" s="9" t="s">
        <v>14</v>
      </c>
      <c r="Z1410" s="9">
        <v>350234</v>
      </c>
      <c r="AA1410" s="9">
        <v>11.8</v>
      </c>
      <c r="AB1410" s="9" t="s">
        <v>1546</v>
      </c>
      <c r="AC1410" s="9" t="s">
        <v>714</v>
      </c>
      <c r="AD1410" s="9">
        <v>183</v>
      </c>
      <c r="AE1410" s="9">
        <v>12</v>
      </c>
      <c r="AF1410" s="9"/>
      <c r="AG1410" s="20"/>
    </row>
    <row r="1411" spans="1:33" ht="34.5" customHeight="1" thickBot="1">
      <c r="A1411">
        <v>1397</v>
      </c>
      <c r="B1411" s="4">
        <v>3</v>
      </c>
      <c r="C1411" s="6">
        <v>9</v>
      </c>
      <c r="D1411" s="6">
        <v>14</v>
      </c>
      <c r="E1411" s="4">
        <v>5</v>
      </c>
      <c r="F1411" s="2">
        <v>5</v>
      </c>
      <c r="G1411" s="2">
        <v>4</v>
      </c>
      <c r="H1411" s="7">
        <v>3</v>
      </c>
      <c r="I1411" s="4">
        <v>3</v>
      </c>
      <c r="J1411" s="7">
        <v>3</v>
      </c>
      <c r="K1411" s="4">
        <v>3</v>
      </c>
      <c r="L1411" s="3">
        <v>6</v>
      </c>
      <c r="M1411" s="6">
        <v>9</v>
      </c>
      <c r="N1411" s="7">
        <v>4</v>
      </c>
      <c r="O1411" s="1">
        <v>6</v>
      </c>
      <c r="P1411" s="4">
        <v>3</v>
      </c>
      <c r="Q1411" s="1">
        <v>6</v>
      </c>
      <c r="R1411" s="1">
        <v>5</v>
      </c>
      <c r="S1411" s="1">
        <v>6</v>
      </c>
      <c r="T1411" s="34">
        <f>IF(COUNTIF(B1411:S1411,"&gt;0")=18,SUM(B1411:S1411),"")</f>
        <v>97</v>
      </c>
      <c r="U1411" s="100">
        <v>40082</v>
      </c>
      <c r="V1411" s="39" t="s">
        <v>1530</v>
      </c>
      <c r="W1411" s="19">
        <v>23</v>
      </c>
      <c r="X1411" s="10" t="s">
        <v>112</v>
      </c>
      <c r="Y1411" s="9" t="s">
        <v>14</v>
      </c>
      <c r="Z1411" s="9">
        <v>350234</v>
      </c>
      <c r="AA1411" s="9">
        <v>11.8</v>
      </c>
      <c r="AB1411" s="9" t="s">
        <v>1546</v>
      </c>
      <c r="AC1411" s="9" t="s">
        <v>714</v>
      </c>
      <c r="AD1411" s="9">
        <v>183</v>
      </c>
      <c r="AE1411" s="9">
        <v>12</v>
      </c>
      <c r="AF1411" s="9"/>
      <c r="AG1411" s="20"/>
    </row>
    <row r="1412" spans="1:33" ht="34.5" customHeight="1" thickBot="1">
      <c r="A1412">
        <v>1398</v>
      </c>
      <c r="B1412" s="1">
        <v>5</v>
      </c>
      <c r="C1412" s="2">
        <v>4</v>
      </c>
      <c r="D1412" s="6">
        <v>8</v>
      </c>
      <c r="E1412" s="7">
        <v>4</v>
      </c>
      <c r="F1412" s="4">
        <v>4</v>
      </c>
      <c r="G1412" s="1">
        <v>5</v>
      </c>
      <c r="H1412" s="2">
        <v>5</v>
      </c>
      <c r="I1412" s="2">
        <v>4</v>
      </c>
      <c r="J1412" s="2">
        <v>5</v>
      </c>
      <c r="K1412" s="2">
        <v>4</v>
      </c>
      <c r="L1412" s="4">
        <v>3</v>
      </c>
      <c r="M1412" s="3">
        <v>7</v>
      </c>
      <c r="N1412" s="1">
        <v>7</v>
      </c>
      <c r="O1412" s="1">
        <v>6</v>
      </c>
      <c r="P1412" s="6">
        <v>7</v>
      </c>
      <c r="Q1412" s="2">
        <v>5</v>
      </c>
      <c r="R1412" s="1">
        <v>5</v>
      </c>
      <c r="S1412" s="1">
        <v>6</v>
      </c>
      <c r="T1412" s="34">
        <f>IF(COUNTIF(B1412:S1412,"&gt;0")=18,SUM(B1412:S1412),"")</f>
        <v>94</v>
      </c>
      <c r="U1412" s="100">
        <v>40082</v>
      </c>
      <c r="V1412" s="39" t="s">
        <v>1530</v>
      </c>
      <c r="W1412" s="17">
        <v>24</v>
      </c>
      <c r="X1412" s="12" t="s">
        <v>290</v>
      </c>
      <c r="Y1412" s="11" t="s">
        <v>14</v>
      </c>
      <c r="Z1412" s="11">
        <v>350129</v>
      </c>
      <c r="AA1412" s="11">
        <v>18.8</v>
      </c>
      <c r="AB1412" s="11" t="s">
        <v>701</v>
      </c>
      <c r="AC1412" s="11" t="s">
        <v>1570</v>
      </c>
      <c r="AD1412" s="11">
        <v>184</v>
      </c>
      <c r="AE1412" s="11">
        <v>18.899999999999999</v>
      </c>
      <c r="AF1412" s="11"/>
      <c r="AG1412" s="18"/>
    </row>
    <row r="1413" spans="1:33" ht="34.5" customHeight="1" thickBot="1">
      <c r="A1413">
        <v>1399</v>
      </c>
      <c r="B1413" s="1">
        <v>5</v>
      </c>
      <c r="C1413" s="6">
        <v>8</v>
      </c>
      <c r="D1413" s="3">
        <v>7</v>
      </c>
      <c r="E1413" s="2">
        <v>6</v>
      </c>
      <c r="F1413" s="2">
        <v>5</v>
      </c>
      <c r="G1413" s="4">
        <v>3</v>
      </c>
      <c r="H1413" s="4">
        <v>4</v>
      </c>
      <c r="I1413" s="3">
        <v>6</v>
      </c>
      <c r="J1413" s="4">
        <v>4</v>
      </c>
      <c r="K1413" s="2">
        <v>4</v>
      </c>
      <c r="L1413" s="4">
        <v>3</v>
      </c>
      <c r="M1413" s="6">
        <v>8</v>
      </c>
      <c r="N1413" s="2">
        <v>6</v>
      </c>
      <c r="O1413" s="4">
        <v>4</v>
      </c>
      <c r="P1413" s="4">
        <v>3</v>
      </c>
      <c r="Q1413" s="2">
        <v>5</v>
      </c>
      <c r="R1413" s="2">
        <v>4</v>
      </c>
      <c r="S1413" s="2">
        <v>5</v>
      </c>
      <c r="T1413" s="34">
        <f>IF(COUNTIF(B1413:S1413,"&gt;0")=18,SUM(B1413:S1413),"")</f>
        <v>90</v>
      </c>
      <c r="U1413" s="100">
        <v>40082</v>
      </c>
      <c r="V1413" s="39" t="s">
        <v>1530</v>
      </c>
      <c r="W1413" s="17">
        <v>24</v>
      </c>
      <c r="X1413" s="12" t="s">
        <v>290</v>
      </c>
      <c r="Y1413" s="11" t="s">
        <v>14</v>
      </c>
      <c r="Z1413" s="11">
        <v>350129</v>
      </c>
      <c r="AA1413" s="11">
        <v>18.8</v>
      </c>
      <c r="AB1413" s="11" t="s">
        <v>701</v>
      </c>
      <c r="AC1413" s="11" t="s">
        <v>1570</v>
      </c>
      <c r="AD1413" s="11">
        <v>184</v>
      </c>
      <c r="AE1413" s="11">
        <v>18.899999999999999</v>
      </c>
      <c r="AF1413" s="11"/>
      <c r="AG1413" s="18"/>
    </row>
    <row r="1414" spans="1:33" ht="34.5" customHeight="1" thickBot="1">
      <c r="A1414">
        <v>1400</v>
      </c>
      <c r="B1414" s="1">
        <v>5</v>
      </c>
      <c r="C1414" s="1">
        <v>5</v>
      </c>
      <c r="D1414" s="3">
        <v>7</v>
      </c>
      <c r="E1414" s="2">
        <v>6</v>
      </c>
      <c r="F1414" s="4">
        <v>4</v>
      </c>
      <c r="G1414" s="4">
        <v>3</v>
      </c>
      <c r="H1414" s="2">
        <v>5</v>
      </c>
      <c r="I1414" s="1">
        <v>5</v>
      </c>
      <c r="J1414" s="4">
        <v>4</v>
      </c>
      <c r="K1414" s="2">
        <v>4</v>
      </c>
      <c r="L1414" s="1">
        <v>5</v>
      </c>
      <c r="M1414" s="1">
        <v>6</v>
      </c>
      <c r="N1414" s="1">
        <v>7</v>
      </c>
      <c r="O1414" s="3">
        <v>7</v>
      </c>
      <c r="P1414" s="2">
        <v>4</v>
      </c>
      <c r="Q1414" s="4">
        <v>4</v>
      </c>
      <c r="R1414" s="1">
        <v>5</v>
      </c>
      <c r="S1414" s="3">
        <v>7</v>
      </c>
      <c r="T1414" s="34">
        <f>IF(COUNTIF(B1414:S1414,"&gt;0")=18,SUM(B1414:S1414),"")</f>
        <v>93</v>
      </c>
      <c r="U1414" s="100">
        <v>40082</v>
      </c>
      <c r="V1414" s="39" t="s">
        <v>1530</v>
      </c>
      <c r="W1414" s="19">
        <v>25</v>
      </c>
      <c r="X1414" s="10" t="s">
        <v>85</v>
      </c>
      <c r="Y1414" s="9" t="s">
        <v>14</v>
      </c>
      <c r="Z1414" s="9">
        <v>350357</v>
      </c>
      <c r="AA1414" s="9">
        <v>22.1</v>
      </c>
      <c r="AB1414" s="9" t="s">
        <v>1571</v>
      </c>
      <c r="AC1414" s="9" t="s">
        <v>1327</v>
      </c>
      <c r="AD1414" s="9">
        <v>185</v>
      </c>
      <c r="AE1414" s="9">
        <v>22.1</v>
      </c>
      <c r="AF1414" s="9"/>
      <c r="AG1414" s="20"/>
    </row>
    <row r="1415" spans="1:33" ht="34.5" customHeight="1" thickBot="1">
      <c r="A1415">
        <v>1401</v>
      </c>
      <c r="B1415" s="3">
        <v>6</v>
      </c>
      <c r="C1415" s="3">
        <v>6</v>
      </c>
      <c r="D1415" s="1">
        <v>6</v>
      </c>
      <c r="E1415" s="1">
        <v>7</v>
      </c>
      <c r="F1415" s="4">
        <v>4</v>
      </c>
      <c r="G1415" s="2">
        <v>4</v>
      </c>
      <c r="H1415" s="1">
        <v>6</v>
      </c>
      <c r="I1415" s="1">
        <v>5</v>
      </c>
      <c r="J1415" s="3">
        <v>7</v>
      </c>
      <c r="K1415" s="2">
        <v>4</v>
      </c>
      <c r="L1415" s="4">
        <v>3</v>
      </c>
      <c r="M1415" s="2">
        <v>5</v>
      </c>
      <c r="N1415" s="2">
        <v>6</v>
      </c>
      <c r="O1415" s="1">
        <v>6</v>
      </c>
      <c r="P1415" s="2">
        <v>4</v>
      </c>
      <c r="Q1415" s="2">
        <v>5</v>
      </c>
      <c r="R1415" s="2">
        <v>4</v>
      </c>
      <c r="S1415" s="4">
        <v>4</v>
      </c>
      <c r="T1415" s="34">
        <f>IF(COUNTIF(B1415:S1415,"&gt;0")=18,SUM(B1415:S1415),"")</f>
        <v>92</v>
      </c>
      <c r="U1415" s="100">
        <v>40082</v>
      </c>
      <c r="V1415" s="39" t="s">
        <v>1530</v>
      </c>
      <c r="W1415" s="19">
        <v>25</v>
      </c>
      <c r="X1415" s="10" t="s">
        <v>85</v>
      </c>
      <c r="Y1415" s="9" t="s">
        <v>14</v>
      </c>
      <c r="Z1415" s="9">
        <v>350357</v>
      </c>
      <c r="AA1415" s="9">
        <v>22.1</v>
      </c>
      <c r="AB1415" s="9" t="s">
        <v>1571</v>
      </c>
      <c r="AC1415" s="9" t="s">
        <v>1327</v>
      </c>
      <c r="AD1415" s="9">
        <v>185</v>
      </c>
      <c r="AE1415" s="9">
        <v>22.1</v>
      </c>
      <c r="AF1415" s="9"/>
      <c r="AG1415" s="20"/>
    </row>
    <row r="1416" spans="1:33" ht="34.5" customHeight="1" thickBot="1">
      <c r="A1416">
        <v>1402</v>
      </c>
      <c r="B1416" s="1">
        <v>5</v>
      </c>
      <c r="C1416" s="2">
        <v>4</v>
      </c>
      <c r="D1416" s="1">
        <v>6</v>
      </c>
      <c r="E1416" s="2">
        <v>6</v>
      </c>
      <c r="F1416" s="2">
        <v>5</v>
      </c>
      <c r="G1416" s="2">
        <v>4</v>
      </c>
      <c r="H1416" s="6">
        <v>8</v>
      </c>
      <c r="I1416" s="4">
        <v>3</v>
      </c>
      <c r="J1416" s="2">
        <v>5</v>
      </c>
      <c r="K1416" s="4">
        <v>3</v>
      </c>
      <c r="L1416" s="3">
        <v>6</v>
      </c>
      <c r="M1416" s="2">
        <v>5</v>
      </c>
      <c r="N1416" s="4">
        <v>5</v>
      </c>
      <c r="O1416" s="2">
        <v>5</v>
      </c>
      <c r="P1416" s="1">
        <v>5</v>
      </c>
      <c r="Q1416" s="4">
        <v>4</v>
      </c>
      <c r="R1416" s="2">
        <v>4</v>
      </c>
      <c r="S1416" s="4">
        <v>4</v>
      </c>
      <c r="T1416" s="34">
        <f>IF(COUNTIF(B1416:S1416,"&gt;0")=18,SUM(B1416:S1416),"")</f>
        <v>87</v>
      </c>
      <c r="U1416" s="100">
        <v>40082</v>
      </c>
      <c r="V1416" s="39" t="s">
        <v>1530</v>
      </c>
      <c r="W1416" s="17">
        <v>26</v>
      </c>
      <c r="X1416" s="12" t="s">
        <v>48</v>
      </c>
      <c r="Y1416" s="11" t="s">
        <v>14</v>
      </c>
      <c r="Z1416" s="11">
        <v>350013</v>
      </c>
      <c r="AA1416" s="11">
        <v>20.6</v>
      </c>
      <c r="AB1416" s="11" t="s">
        <v>1572</v>
      </c>
      <c r="AC1416" s="11" t="s">
        <v>1573</v>
      </c>
      <c r="AD1416" s="11">
        <v>188</v>
      </c>
      <c r="AE1416" s="11">
        <v>19.899999999999999</v>
      </c>
      <c r="AF1416" s="11"/>
      <c r="AG1416" s="18"/>
    </row>
    <row r="1417" spans="1:33" ht="34.5" customHeight="1" thickBot="1">
      <c r="A1417">
        <v>1403</v>
      </c>
      <c r="B1417" s="3">
        <v>6</v>
      </c>
      <c r="C1417" s="3">
        <v>6</v>
      </c>
      <c r="D1417" s="3">
        <v>7</v>
      </c>
      <c r="E1417" s="2">
        <v>6</v>
      </c>
      <c r="F1417" s="4">
        <v>4</v>
      </c>
      <c r="G1417" s="2">
        <v>4</v>
      </c>
      <c r="H1417" s="2">
        <v>5</v>
      </c>
      <c r="I1417" s="1">
        <v>5</v>
      </c>
      <c r="J1417" s="4">
        <v>4</v>
      </c>
      <c r="K1417" s="1">
        <v>5</v>
      </c>
      <c r="L1417" s="2">
        <v>4</v>
      </c>
      <c r="M1417" s="6">
        <v>8</v>
      </c>
      <c r="N1417" s="3">
        <v>8</v>
      </c>
      <c r="O1417" s="1">
        <v>6</v>
      </c>
      <c r="P1417" s="6">
        <v>7</v>
      </c>
      <c r="Q1417" s="1">
        <v>6</v>
      </c>
      <c r="R1417" s="2">
        <v>4</v>
      </c>
      <c r="S1417" s="1">
        <v>6</v>
      </c>
      <c r="T1417" s="34">
        <f>IF(COUNTIF(B1417:S1417,"&gt;0")=18,SUM(B1417:S1417),"")</f>
        <v>101</v>
      </c>
      <c r="U1417" s="100">
        <v>40082</v>
      </c>
      <c r="V1417" s="39" t="s">
        <v>1530</v>
      </c>
      <c r="W1417" s="17">
        <v>26</v>
      </c>
      <c r="X1417" s="12" t="s">
        <v>48</v>
      </c>
      <c r="Y1417" s="11" t="s">
        <v>14</v>
      </c>
      <c r="Z1417" s="11">
        <v>350013</v>
      </c>
      <c r="AA1417" s="11">
        <v>20.6</v>
      </c>
      <c r="AB1417" s="11" t="s">
        <v>1572</v>
      </c>
      <c r="AC1417" s="11" t="s">
        <v>1573</v>
      </c>
      <c r="AD1417" s="11">
        <v>188</v>
      </c>
      <c r="AE1417" s="11">
        <v>19.899999999999999</v>
      </c>
      <c r="AF1417" s="11"/>
      <c r="AG1417" s="18"/>
    </row>
    <row r="1418" spans="1:33" ht="34.5" customHeight="1" thickBot="1">
      <c r="A1418">
        <v>1404</v>
      </c>
      <c r="B1418" s="2">
        <v>4</v>
      </c>
      <c r="C1418" s="4">
        <v>3</v>
      </c>
      <c r="D1418" s="3">
        <v>7</v>
      </c>
      <c r="E1418" s="4">
        <v>5</v>
      </c>
      <c r="F1418" s="1">
        <v>6</v>
      </c>
      <c r="G1418" s="7">
        <v>2</v>
      </c>
      <c r="H1418" s="2">
        <v>5</v>
      </c>
      <c r="I1418" s="3">
        <v>6</v>
      </c>
      <c r="J1418" s="2">
        <v>5</v>
      </c>
      <c r="K1418" s="4">
        <v>3</v>
      </c>
      <c r="L1418" s="2">
        <v>4</v>
      </c>
      <c r="M1418" s="3">
        <v>7</v>
      </c>
      <c r="N1418" s="4">
        <v>5</v>
      </c>
      <c r="O1418" s="1">
        <v>6</v>
      </c>
      <c r="P1418" s="1">
        <v>5</v>
      </c>
      <c r="Q1418" s="1">
        <v>6</v>
      </c>
      <c r="R1418" s="1">
        <v>5</v>
      </c>
      <c r="S1418" s="2">
        <v>5</v>
      </c>
      <c r="T1418" s="34">
        <f>IF(COUNTIF(B1418:S1418,"&gt;0")=18,SUM(B1418:S1418),"")</f>
        <v>89</v>
      </c>
      <c r="U1418" s="100">
        <v>40082</v>
      </c>
      <c r="V1418" s="39" t="s">
        <v>1530</v>
      </c>
      <c r="W1418" s="19">
        <v>27</v>
      </c>
      <c r="X1418" s="10" t="s">
        <v>66</v>
      </c>
      <c r="Y1418" s="9" t="s">
        <v>14</v>
      </c>
      <c r="Z1418" s="9">
        <v>350435</v>
      </c>
      <c r="AA1418" s="9">
        <v>22.4</v>
      </c>
      <c r="AB1418" s="9" t="s">
        <v>1574</v>
      </c>
      <c r="AC1418" s="9"/>
      <c r="AD1418" s="9">
        <v>89</v>
      </c>
      <c r="AE1418" s="9">
        <v>22</v>
      </c>
      <c r="AF1418" s="9"/>
      <c r="AG1418" s="20"/>
    </row>
    <row r="1419" spans="1:33" ht="34.5" customHeight="1" thickBot="1">
      <c r="A1419">
        <v>1405</v>
      </c>
      <c r="B1419" s="1">
        <v>5</v>
      </c>
      <c r="C1419" s="2">
        <v>4</v>
      </c>
      <c r="D1419" s="2">
        <v>5</v>
      </c>
      <c r="E1419" s="2">
        <v>6</v>
      </c>
      <c r="F1419" s="1">
        <v>6</v>
      </c>
      <c r="G1419" s="6">
        <v>10</v>
      </c>
      <c r="H1419" s="2">
        <v>5</v>
      </c>
      <c r="I1419" s="1">
        <v>5</v>
      </c>
      <c r="J1419" s="4">
        <v>4</v>
      </c>
      <c r="K1419" s="2">
        <v>4</v>
      </c>
      <c r="L1419" s="2">
        <v>4</v>
      </c>
      <c r="M1419" s="3">
        <v>7</v>
      </c>
      <c r="N1419" s="2">
        <v>6</v>
      </c>
      <c r="O1419" s="2">
        <v>5</v>
      </c>
      <c r="P1419" s="2">
        <v>4</v>
      </c>
      <c r="Q1419" s="4">
        <v>4</v>
      </c>
      <c r="R1419" s="1">
        <v>5</v>
      </c>
      <c r="S1419" s="4">
        <v>4</v>
      </c>
      <c r="T1419" s="34">
        <f>IF(COUNTIF(B1419:S1419,"&gt;0")=18,SUM(B1419:S1419),"")</f>
        <v>93</v>
      </c>
      <c r="U1419" s="100">
        <v>40082</v>
      </c>
      <c r="V1419" s="39" t="s">
        <v>1530</v>
      </c>
      <c r="W1419" s="17">
        <v>28</v>
      </c>
      <c r="X1419" s="12" t="s">
        <v>44</v>
      </c>
      <c r="Y1419" s="11" t="s">
        <v>14</v>
      </c>
      <c r="Z1419" s="11">
        <v>350458</v>
      </c>
      <c r="AA1419" s="11">
        <v>17.5</v>
      </c>
      <c r="AB1419" s="11" t="s">
        <v>1575</v>
      </c>
      <c r="AC1419" s="11"/>
      <c r="AD1419" s="11">
        <v>93</v>
      </c>
      <c r="AE1419" s="11">
        <v>17.600000000000001</v>
      </c>
      <c r="AF1419" s="11"/>
      <c r="AG1419" s="18"/>
    </row>
    <row r="1420" spans="1:33" ht="34.5" customHeight="1" thickBot="1">
      <c r="A1420">
        <v>1406</v>
      </c>
      <c r="B1420" s="3">
        <v>6</v>
      </c>
      <c r="C1420" s="3">
        <v>6</v>
      </c>
      <c r="D1420" s="6">
        <v>8</v>
      </c>
      <c r="E1420" s="4">
        <v>5</v>
      </c>
      <c r="F1420" s="1">
        <v>6</v>
      </c>
      <c r="G1420" s="1">
        <v>5</v>
      </c>
      <c r="H1420" s="2">
        <v>5</v>
      </c>
      <c r="I1420" s="4">
        <v>3</v>
      </c>
      <c r="J1420" s="3">
        <v>7</v>
      </c>
      <c r="K1420" s="4">
        <v>3</v>
      </c>
      <c r="L1420" s="3">
        <v>6</v>
      </c>
      <c r="M1420" s="1">
        <v>6</v>
      </c>
      <c r="N1420" s="1">
        <v>7</v>
      </c>
      <c r="O1420" s="2">
        <v>5</v>
      </c>
      <c r="P1420" s="4">
        <v>3</v>
      </c>
      <c r="Q1420" s="1">
        <v>6</v>
      </c>
      <c r="R1420" s="2">
        <v>4</v>
      </c>
      <c r="S1420" s="4">
        <v>4</v>
      </c>
      <c r="T1420" s="34">
        <f>IF(COUNTIF(B1420:S1420,"&gt;0")=18,SUM(B1420:S1420),"")</f>
        <v>95</v>
      </c>
      <c r="U1420" s="100">
        <v>40082</v>
      </c>
      <c r="V1420" s="39" t="s">
        <v>1530</v>
      </c>
      <c r="W1420" s="19">
        <v>29</v>
      </c>
      <c r="X1420" s="10" t="s">
        <v>556</v>
      </c>
      <c r="Y1420" s="9" t="s">
        <v>14</v>
      </c>
      <c r="Z1420" s="9">
        <v>350550</v>
      </c>
      <c r="AA1420" s="9">
        <v>30.2</v>
      </c>
      <c r="AB1420" s="9" t="s">
        <v>1576</v>
      </c>
      <c r="AC1420" s="9"/>
      <c r="AD1420" s="9">
        <v>95</v>
      </c>
      <c r="AE1420" s="9">
        <v>28.2</v>
      </c>
      <c r="AF1420" s="9"/>
      <c r="AG1420" s="20"/>
    </row>
    <row r="1421" spans="1:33" ht="34.5" customHeight="1" thickBot="1">
      <c r="A1421">
        <v>1407</v>
      </c>
      <c r="B1421" s="2">
        <v>4</v>
      </c>
      <c r="C1421" s="4">
        <v>3</v>
      </c>
      <c r="D1421" s="6">
        <v>8</v>
      </c>
      <c r="E1421" s="4">
        <v>5</v>
      </c>
      <c r="F1421" s="6">
        <v>8</v>
      </c>
      <c r="G1421" s="3">
        <v>6</v>
      </c>
      <c r="H1421" s="2">
        <v>5</v>
      </c>
      <c r="I1421" s="2">
        <v>4</v>
      </c>
      <c r="J1421" s="1">
        <v>6</v>
      </c>
      <c r="K1421" s="2">
        <v>4</v>
      </c>
      <c r="L1421" s="1">
        <v>5</v>
      </c>
      <c r="M1421" s="6">
        <v>8</v>
      </c>
      <c r="N1421" s="2">
        <v>6</v>
      </c>
      <c r="O1421" s="4">
        <v>4</v>
      </c>
      <c r="P1421" s="2">
        <v>4</v>
      </c>
      <c r="Q1421" s="4">
        <v>4</v>
      </c>
      <c r="R1421" s="1">
        <v>5</v>
      </c>
      <c r="S1421" s="1">
        <v>6</v>
      </c>
      <c r="T1421" s="34">
        <f>IF(COUNTIF(B1421:S1421,"&gt;0")=18,SUM(B1421:S1421),"")</f>
        <v>95</v>
      </c>
      <c r="U1421" s="100">
        <v>40082</v>
      </c>
      <c r="V1421" s="39" t="s">
        <v>1530</v>
      </c>
      <c r="W1421" s="17">
        <v>30</v>
      </c>
      <c r="X1421" s="12" t="s">
        <v>132</v>
      </c>
      <c r="Y1421" s="11" t="s">
        <v>14</v>
      </c>
      <c r="Z1421" s="11">
        <v>350471</v>
      </c>
      <c r="AA1421" s="11">
        <v>23.4</v>
      </c>
      <c r="AB1421" s="11" t="s">
        <v>1577</v>
      </c>
      <c r="AC1421" s="11"/>
      <c r="AD1421" s="11">
        <v>95</v>
      </c>
      <c r="AE1421" s="11">
        <v>23.4</v>
      </c>
      <c r="AF1421" s="11"/>
      <c r="AG1421" s="18"/>
    </row>
    <row r="1422" spans="1:33" ht="34.5" customHeight="1" thickBot="1">
      <c r="A1422">
        <v>1408</v>
      </c>
      <c r="B1422" s="2">
        <v>4</v>
      </c>
      <c r="C1422" s="2">
        <v>4</v>
      </c>
      <c r="D1422" s="6">
        <v>9</v>
      </c>
      <c r="E1422" s="1">
        <v>7</v>
      </c>
      <c r="F1422" s="1">
        <v>6</v>
      </c>
      <c r="G1422" s="4">
        <v>3</v>
      </c>
      <c r="H1422" s="1">
        <v>6</v>
      </c>
      <c r="I1422" s="1">
        <v>5</v>
      </c>
      <c r="J1422" s="2">
        <v>5</v>
      </c>
      <c r="K1422" s="1">
        <v>5</v>
      </c>
      <c r="L1422" s="4">
        <v>3</v>
      </c>
      <c r="M1422" s="3">
        <v>7</v>
      </c>
      <c r="N1422" s="4">
        <v>5</v>
      </c>
      <c r="O1422" s="1">
        <v>6</v>
      </c>
      <c r="P1422" s="4">
        <v>3</v>
      </c>
      <c r="Q1422" s="2">
        <v>5</v>
      </c>
      <c r="R1422" s="1">
        <v>5</v>
      </c>
      <c r="S1422" s="3">
        <v>7</v>
      </c>
      <c r="T1422" s="34">
        <f>IF(COUNTIF(B1422:S1422,"&gt;0")=18,SUM(B1422:S1422),"")</f>
        <v>95</v>
      </c>
      <c r="U1422" s="100">
        <v>40082</v>
      </c>
      <c r="V1422" s="39" t="s">
        <v>1530</v>
      </c>
      <c r="W1422" s="19">
        <v>31</v>
      </c>
      <c r="X1422" s="10" t="s">
        <v>119</v>
      </c>
      <c r="Y1422" s="9" t="s">
        <v>14</v>
      </c>
      <c r="Z1422" s="9">
        <v>350555</v>
      </c>
      <c r="AA1422" s="9">
        <v>20.7</v>
      </c>
      <c r="AB1422" s="9" t="s">
        <v>1578</v>
      </c>
      <c r="AC1422" s="9"/>
      <c r="AD1422" s="9">
        <v>95</v>
      </c>
      <c r="AE1422" s="9">
        <v>20.8</v>
      </c>
      <c r="AF1422" s="9"/>
      <c r="AG1422" s="20"/>
    </row>
    <row r="1423" spans="1:33" ht="34.5" customHeight="1" thickBot="1">
      <c r="A1423">
        <v>1409</v>
      </c>
      <c r="B1423" s="1">
        <v>5</v>
      </c>
      <c r="C1423" s="2">
        <v>4</v>
      </c>
      <c r="D1423" s="2">
        <v>5</v>
      </c>
      <c r="E1423" s="2">
        <v>6</v>
      </c>
      <c r="F1423" s="3">
        <v>7</v>
      </c>
      <c r="G1423" s="2">
        <v>4</v>
      </c>
      <c r="H1423" s="2">
        <v>5</v>
      </c>
      <c r="I1423" s="2">
        <v>4</v>
      </c>
      <c r="J1423" s="4">
        <v>4</v>
      </c>
      <c r="K1423" s="1">
        <v>5</v>
      </c>
      <c r="L1423" s="6">
        <v>7</v>
      </c>
      <c r="M1423" s="6">
        <v>8</v>
      </c>
      <c r="N1423" s="1">
        <v>7</v>
      </c>
      <c r="O1423" s="2">
        <v>5</v>
      </c>
      <c r="P1423" s="2">
        <v>4</v>
      </c>
      <c r="Q1423" s="2">
        <v>5</v>
      </c>
      <c r="R1423" s="1">
        <v>5</v>
      </c>
      <c r="S1423" s="2">
        <v>5</v>
      </c>
      <c r="T1423" s="34">
        <f>IF(COUNTIF(B1423:S1423,"&gt;0")=18,SUM(B1423:S1423),"")</f>
        <v>95</v>
      </c>
      <c r="U1423" s="100">
        <v>40082</v>
      </c>
      <c r="V1423" s="39" t="s">
        <v>1530</v>
      </c>
      <c r="W1423" s="17">
        <v>32</v>
      </c>
      <c r="X1423" s="12" t="s">
        <v>442</v>
      </c>
      <c r="Y1423" s="11" t="s">
        <v>14</v>
      </c>
      <c r="Z1423" s="11">
        <v>350075</v>
      </c>
      <c r="AA1423" s="11">
        <v>17.600000000000001</v>
      </c>
      <c r="AB1423" s="11" t="s">
        <v>1579</v>
      </c>
      <c r="AC1423" s="11"/>
      <c r="AD1423" s="11">
        <v>95</v>
      </c>
      <c r="AE1423" s="11">
        <v>17.7</v>
      </c>
      <c r="AF1423" s="11"/>
      <c r="AG1423" s="18"/>
    </row>
    <row r="1424" spans="1:33" ht="34.5" customHeight="1" thickBot="1">
      <c r="A1424">
        <v>1410</v>
      </c>
      <c r="B1424" s="2">
        <v>4</v>
      </c>
      <c r="C1424" s="2">
        <v>4</v>
      </c>
      <c r="D1424" s="3">
        <v>7</v>
      </c>
      <c r="E1424" s="6">
        <v>9</v>
      </c>
      <c r="F1424" s="3">
        <v>7</v>
      </c>
      <c r="G1424" s="2">
        <v>4</v>
      </c>
      <c r="H1424" s="3">
        <v>7</v>
      </c>
      <c r="I1424" s="1">
        <v>5</v>
      </c>
      <c r="J1424" s="4">
        <v>4</v>
      </c>
      <c r="K1424" s="2">
        <v>4</v>
      </c>
      <c r="L1424" s="3">
        <v>6</v>
      </c>
      <c r="M1424" s="1">
        <v>6</v>
      </c>
      <c r="N1424" s="7">
        <v>4</v>
      </c>
      <c r="O1424" s="1">
        <v>6</v>
      </c>
      <c r="P1424" s="1">
        <v>5</v>
      </c>
      <c r="Q1424" s="2">
        <v>5</v>
      </c>
      <c r="R1424" s="1">
        <v>5</v>
      </c>
      <c r="S1424" s="4">
        <v>4</v>
      </c>
      <c r="T1424" s="34">
        <f>IF(COUNTIF(B1424:S1424,"&gt;0")=18,SUM(B1424:S1424),"")</f>
        <v>96</v>
      </c>
      <c r="U1424" s="100">
        <v>40082</v>
      </c>
      <c r="V1424" s="39" t="s">
        <v>1530</v>
      </c>
      <c r="W1424" s="19">
        <v>33</v>
      </c>
      <c r="X1424" s="10" t="s">
        <v>26</v>
      </c>
      <c r="Y1424" s="9" t="s">
        <v>14</v>
      </c>
      <c r="Z1424" s="9">
        <v>350494</v>
      </c>
      <c r="AA1424" s="9">
        <v>18.3</v>
      </c>
      <c r="AB1424" s="9" t="s">
        <v>1286</v>
      </c>
      <c r="AC1424" s="9"/>
      <c r="AD1424" s="9">
        <v>96</v>
      </c>
      <c r="AE1424" s="9">
        <v>18.399999999999999</v>
      </c>
      <c r="AF1424" s="9"/>
      <c r="AG1424" s="20"/>
    </row>
    <row r="1425" spans="1:33" ht="34.5" customHeight="1" thickBot="1">
      <c r="A1425">
        <v>1411</v>
      </c>
      <c r="B1425" s="1">
        <v>5</v>
      </c>
      <c r="C1425" s="2">
        <v>4</v>
      </c>
      <c r="D1425" s="1">
        <v>6</v>
      </c>
      <c r="E1425" s="2">
        <v>6</v>
      </c>
      <c r="F1425" s="3">
        <v>7</v>
      </c>
      <c r="G1425" s="6">
        <v>7</v>
      </c>
      <c r="H1425" s="2">
        <v>5</v>
      </c>
      <c r="I1425" s="1">
        <v>5</v>
      </c>
      <c r="J1425" s="2">
        <v>5</v>
      </c>
      <c r="K1425" s="2">
        <v>4</v>
      </c>
      <c r="L1425" s="1">
        <v>5</v>
      </c>
      <c r="M1425" s="6">
        <v>8</v>
      </c>
      <c r="N1425" s="7">
        <v>4</v>
      </c>
      <c r="O1425" s="1">
        <v>6</v>
      </c>
      <c r="P1425" s="2">
        <v>4</v>
      </c>
      <c r="Q1425" s="1">
        <v>6</v>
      </c>
      <c r="R1425" s="2">
        <v>4</v>
      </c>
      <c r="S1425" s="2">
        <v>5</v>
      </c>
      <c r="T1425" s="34">
        <f>IF(COUNTIF(B1425:S1425,"&gt;0")=18,SUM(B1425:S1425),"")</f>
        <v>96</v>
      </c>
      <c r="U1425" s="100">
        <v>40082</v>
      </c>
      <c r="V1425" s="39" t="s">
        <v>1530</v>
      </c>
      <c r="W1425" s="17">
        <v>34</v>
      </c>
      <c r="X1425" s="12" t="s">
        <v>39</v>
      </c>
      <c r="Y1425" s="11" t="s">
        <v>14</v>
      </c>
      <c r="Z1425" s="11">
        <v>350786</v>
      </c>
      <c r="AA1425" s="11">
        <v>25</v>
      </c>
      <c r="AB1425" s="11" t="s">
        <v>1580</v>
      </c>
      <c r="AC1425" s="11"/>
      <c r="AD1425" s="11">
        <v>96</v>
      </c>
      <c r="AE1425" s="11">
        <v>25</v>
      </c>
      <c r="AF1425" s="11"/>
      <c r="AG1425" s="18"/>
    </row>
    <row r="1426" spans="1:33" ht="34.5" customHeight="1" thickBot="1">
      <c r="A1426">
        <v>1412</v>
      </c>
      <c r="B1426" s="6">
        <v>7</v>
      </c>
      <c r="C1426" s="1">
        <v>5</v>
      </c>
      <c r="D1426" s="1">
        <v>6</v>
      </c>
      <c r="E1426" s="4">
        <v>5</v>
      </c>
      <c r="F1426" s="3">
        <v>7</v>
      </c>
      <c r="G1426" s="2">
        <v>4</v>
      </c>
      <c r="H1426" s="2">
        <v>5</v>
      </c>
      <c r="I1426" s="2">
        <v>4</v>
      </c>
      <c r="J1426" s="1">
        <v>6</v>
      </c>
      <c r="K1426" s="2">
        <v>4</v>
      </c>
      <c r="L1426" s="2">
        <v>4</v>
      </c>
      <c r="M1426" s="3">
        <v>7</v>
      </c>
      <c r="N1426" s="2">
        <v>6</v>
      </c>
      <c r="O1426" s="6">
        <v>9</v>
      </c>
      <c r="P1426" s="4">
        <v>3</v>
      </c>
      <c r="Q1426" s="2">
        <v>5</v>
      </c>
      <c r="R1426" s="1">
        <v>5</v>
      </c>
      <c r="S1426" s="4">
        <v>4</v>
      </c>
      <c r="T1426" s="34">
        <f>IF(COUNTIF(B1426:S1426,"&gt;0")=18,SUM(B1426:S1426),"")</f>
        <v>96</v>
      </c>
      <c r="U1426" s="100">
        <v>40082</v>
      </c>
      <c r="V1426" s="39" t="s">
        <v>1530</v>
      </c>
      <c r="W1426" s="19">
        <v>35</v>
      </c>
      <c r="X1426" s="10" t="s">
        <v>180</v>
      </c>
      <c r="Y1426" s="9" t="s">
        <v>14</v>
      </c>
      <c r="Z1426" s="9">
        <v>350504</v>
      </c>
      <c r="AA1426" s="9">
        <v>19.8</v>
      </c>
      <c r="AB1426" s="9" t="s">
        <v>1581</v>
      </c>
      <c r="AC1426" s="9"/>
      <c r="AD1426" s="9">
        <v>96</v>
      </c>
      <c r="AE1426" s="9">
        <v>19.899999999999999</v>
      </c>
      <c r="AF1426" s="9"/>
      <c r="AG1426" s="20"/>
    </row>
    <row r="1427" spans="1:33" ht="34.5" customHeight="1" thickBot="1">
      <c r="A1427">
        <v>1413</v>
      </c>
      <c r="B1427" s="1">
        <v>5</v>
      </c>
      <c r="C1427" s="1">
        <v>5</v>
      </c>
      <c r="D1427" s="6">
        <v>8</v>
      </c>
      <c r="E1427" s="2">
        <v>6</v>
      </c>
      <c r="F1427" s="1">
        <v>6</v>
      </c>
      <c r="G1427" s="2">
        <v>4</v>
      </c>
      <c r="H1427" s="6">
        <v>8</v>
      </c>
      <c r="I1427" s="2">
        <v>4</v>
      </c>
      <c r="J1427" s="1">
        <v>6</v>
      </c>
      <c r="K1427" s="4">
        <v>3</v>
      </c>
      <c r="L1427" s="1">
        <v>5</v>
      </c>
      <c r="M1427" s="1">
        <v>6</v>
      </c>
      <c r="N1427" s="2">
        <v>6</v>
      </c>
      <c r="O1427" s="1">
        <v>6</v>
      </c>
      <c r="P1427" s="2">
        <v>4</v>
      </c>
      <c r="Q1427" s="2">
        <v>5</v>
      </c>
      <c r="R1427" s="3">
        <v>6</v>
      </c>
      <c r="S1427" s="2">
        <v>5</v>
      </c>
      <c r="T1427" s="34">
        <f>IF(COUNTIF(B1427:S1427,"&gt;0")=18,SUM(B1427:S1427),"")</f>
        <v>98</v>
      </c>
      <c r="U1427" s="100">
        <v>40082</v>
      </c>
      <c r="V1427" s="39" t="s">
        <v>1530</v>
      </c>
      <c r="W1427" s="17">
        <v>36</v>
      </c>
      <c r="X1427" s="12" t="s">
        <v>370</v>
      </c>
      <c r="Y1427" s="11" t="s">
        <v>14</v>
      </c>
      <c r="Z1427" s="11">
        <v>350553</v>
      </c>
      <c r="AA1427" s="11">
        <v>22.2</v>
      </c>
      <c r="AB1427" s="11" t="s">
        <v>715</v>
      </c>
      <c r="AC1427" s="11"/>
      <c r="AD1427" s="11">
        <v>98</v>
      </c>
      <c r="AE1427" s="11">
        <v>22.3</v>
      </c>
      <c r="AF1427" s="11"/>
      <c r="AG1427" s="18"/>
    </row>
    <row r="1428" spans="1:33" ht="34.5" customHeight="1" thickBot="1">
      <c r="A1428">
        <v>1414</v>
      </c>
      <c r="B1428" s="3">
        <v>6</v>
      </c>
      <c r="C1428" s="1">
        <v>5</v>
      </c>
      <c r="D1428" s="3">
        <v>7</v>
      </c>
      <c r="E1428" s="3">
        <v>8</v>
      </c>
      <c r="F1428" s="2">
        <v>5</v>
      </c>
      <c r="G1428" s="1">
        <v>5</v>
      </c>
      <c r="H1428" s="2">
        <v>5</v>
      </c>
      <c r="I1428" s="7">
        <v>2</v>
      </c>
      <c r="J1428" s="4">
        <v>4</v>
      </c>
      <c r="K1428" s="2">
        <v>4</v>
      </c>
      <c r="L1428" s="2">
        <v>4</v>
      </c>
      <c r="M1428" s="3">
        <v>7</v>
      </c>
      <c r="N1428" s="1">
        <v>7</v>
      </c>
      <c r="O1428" s="1">
        <v>6</v>
      </c>
      <c r="P1428" s="1">
        <v>5</v>
      </c>
      <c r="Q1428" s="1">
        <v>6</v>
      </c>
      <c r="R1428" s="6">
        <v>7</v>
      </c>
      <c r="S1428" s="2">
        <v>5</v>
      </c>
      <c r="T1428" s="34">
        <f>IF(COUNTIF(B1428:S1428,"&gt;0")=18,SUM(B1428:S1428),"")</f>
        <v>98</v>
      </c>
      <c r="U1428" s="100">
        <v>40082</v>
      </c>
      <c r="V1428" s="39" t="s">
        <v>1530</v>
      </c>
      <c r="W1428" s="19">
        <v>37</v>
      </c>
      <c r="X1428" s="10" t="s">
        <v>64</v>
      </c>
      <c r="Y1428" s="9" t="s">
        <v>14</v>
      </c>
      <c r="Z1428" s="9">
        <v>350436</v>
      </c>
      <c r="AA1428" s="9">
        <v>27.9</v>
      </c>
      <c r="AB1428" s="9" t="s">
        <v>1582</v>
      </c>
      <c r="AC1428" s="9"/>
      <c r="AD1428" s="9">
        <v>98</v>
      </c>
      <c r="AE1428" s="9">
        <v>27.9</v>
      </c>
      <c r="AF1428" s="9"/>
      <c r="AG1428" s="20"/>
    </row>
    <row r="1429" spans="1:33" ht="34.5" customHeight="1" thickBot="1">
      <c r="A1429">
        <v>1415</v>
      </c>
      <c r="B1429" s="1">
        <v>5</v>
      </c>
      <c r="C1429" s="2">
        <v>4</v>
      </c>
      <c r="D1429" s="1">
        <v>6</v>
      </c>
      <c r="E1429" s="2">
        <v>6</v>
      </c>
      <c r="F1429" s="6">
        <v>8</v>
      </c>
      <c r="G1429" s="3">
        <v>6</v>
      </c>
      <c r="H1429" s="1">
        <v>6</v>
      </c>
      <c r="I1429" s="2">
        <v>4</v>
      </c>
      <c r="J1429" s="2">
        <v>5</v>
      </c>
      <c r="K1429" s="4">
        <v>3</v>
      </c>
      <c r="L1429" s="1">
        <v>5</v>
      </c>
      <c r="M1429" s="6">
        <v>8</v>
      </c>
      <c r="N1429" s="1">
        <v>7</v>
      </c>
      <c r="O1429" s="1">
        <v>6</v>
      </c>
      <c r="P1429" s="2">
        <v>4</v>
      </c>
      <c r="Q1429" s="1">
        <v>6</v>
      </c>
      <c r="R1429" s="1">
        <v>5</v>
      </c>
      <c r="S1429" s="2">
        <v>5</v>
      </c>
      <c r="T1429" s="34">
        <f>IF(COUNTIF(B1429:S1429,"&gt;0")=18,SUM(B1429:S1429),"")</f>
        <v>99</v>
      </c>
      <c r="U1429" s="100">
        <v>40082</v>
      </c>
      <c r="V1429" s="39" t="s">
        <v>1530</v>
      </c>
      <c r="W1429" s="17">
        <v>38</v>
      </c>
      <c r="X1429" s="12" t="s">
        <v>375</v>
      </c>
      <c r="Y1429" s="11" t="s">
        <v>14</v>
      </c>
      <c r="Z1429" s="11">
        <v>350506</v>
      </c>
      <c r="AA1429" s="11">
        <v>32</v>
      </c>
      <c r="AB1429" s="11" t="s">
        <v>1583</v>
      </c>
      <c r="AC1429" s="11"/>
      <c r="AD1429" s="11">
        <v>99</v>
      </c>
      <c r="AE1429" s="11">
        <v>31</v>
      </c>
      <c r="AF1429" s="11"/>
      <c r="AG1429" s="18"/>
    </row>
    <row r="1430" spans="1:33" ht="34.5" customHeight="1" thickBot="1">
      <c r="A1430">
        <v>1416</v>
      </c>
      <c r="B1430" s="2">
        <v>4</v>
      </c>
      <c r="C1430" s="3">
        <v>6</v>
      </c>
      <c r="D1430" s="6">
        <v>9</v>
      </c>
      <c r="E1430" s="1">
        <v>7</v>
      </c>
      <c r="F1430" s="1">
        <v>6</v>
      </c>
      <c r="G1430" s="4">
        <v>3</v>
      </c>
      <c r="H1430" s="1">
        <v>6</v>
      </c>
      <c r="I1430" s="2">
        <v>4</v>
      </c>
      <c r="J1430" s="2">
        <v>5</v>
      </c>
      <c r="K1430" s="1">
        <v>5</v>
      </c>
      <c r="L1430" s="2">
        <v>4</v>
      </c>
      <c r="M1430" s="6">
        <v>8</v>
      </c>
      <c r="N1430" s="2">
        <v>6</v>
      </c>
      <c r="O1430" s="1">
        <v>6</v>
      </c>
      <c r="P1430" s="1">
        <v>5</v>
      </c>
      <c r="Q1430" s="2">
        <v>5</v>
      </c>
      <c r="R1430" s="6">
        <v>7</v>
      </c>
      <c r="S1430" s="1">
        <v>6</v>
      </c>
      <c r="T1430" s="34">
        <f>IF(COUNTIF(B1430:S1430,"&gt;0")=18,SUM(B1430:S1430),"")</f>
        <v>102</v>
      </c>
      <c r="U1430" s="100">
        <v>40082</v>
      </c>
      <c r="V1430" s="39" t="s">
        <v>1530</v>
      </c>
      <c r="W1430" s="19">
        <v>39</v>
      </c>
      <c r="X1430" s="10" t="s">
        <v>156</v>
      </c>
      <c r="Y1430" s="9" t="s">
        <v>14</v>
      </c>
      <c r="Z1430" s="9">
        <v>350714</v>
      </c>
      <c r="AA1430" s="9">
        <v>33.5</v>
      </c>
      <c r="AB1430" s="9" t="s">
        <v>1584</v>
      </c>
      <c r="AC1430" s="9"/>
      <c r="AD1430" s="9">
        <v>102</v>
      </c>
      <c r="AE1430" s="9">
        <v>32.5</v>
      </c>
      <c r="AF1430" s="9"/>
      <c r="AG1430" s="20"/>
    </row>
    <row r="1431" spans="1:33" ht="34.5" customHeight="1" thickBot="1">
      <c r="A1431">
        <v>1417</v>
      </c>
      <c r="B1431" s="6">
        <v>7</v>
      </c>
      <c r="C1431" s="2">
        <v>4</v>
      </c>
      <c r="D1431" s="1">
        <v>6</v>
      </c>
      <c r="E1431" s="3">
        <v>8</v>
      </c>
      <c r="F1431" s="2">
        <v>5</v>
      </c>
      <c r="G1431" s="1">
        <v>5</v>
      </c>
      <c r="H1431" s="4">
        <v>4</v>
      </c>
      <c r="I1431" s="2">
        <v>4</v>
      </c>
      <c r="J1431" s="4">
        <v>4</v>
      </c>
      <c r="K1431" s="3">
        <v>6</v>
      </c>
      <c r="L1431" s="3">
        <v>6</v>
      </c>
      <c r="M1431" s="6">
        <v>8</v>
      </c>
      <c r="N1431" s="1">
        <v>7</v>
      </c>
      <c r="O1431" s="4">
        <v>4</v>
      </c>
      <c r="P1431" s="1">
        <v>5</v>
      </c>
      <c r="Q1431" s="3">
        <v>7</v>
      </c>
      <c r="R1431" s="2">
        <v>4</v>
      </c>
      <c r="S1431" s="6">
        <v>8</v>
      </c>
      <c r="T1431" s="34">
        <f>IF(COUNTIF(B1431:S1431,"&gt;0")=18,SUM(B1431:S1431),"")</f>
        <v>102</v>
      </c>
      <c r="U1431" s="100">
        <v>40082</v>
      </c>
      <c r="V1431" s="39" t="s">
        <v>1530</v>
      </c>
      <c r="W1431" s="17">
        <v>40</v>
      </c>
      <c r="X1431" s="12" t="s">
        <v>68</v>
      </c>
      <c r="Y1431" s="11" t="s">
        <v>14</v>
      </c>
      <c r="Z1431" s="11">
        <v>350600</v>
      </c>
      <c r="AA1431" s="11">
        <v>21.2</v>
      </c>
      <c r="AB1431" s="11" t="s">
        <v>1585</v>
      </c>
      <c r="AC1431" s="11"/>
      <c r="AD1431" s="11">
        <v>102</v>
      </c>
      <c r="AE1431" s="11">
        <v>21.3</v>
      </c>
      <c r="AF1431" s="11"/>
      <c r="AG1431" s="18"/>
    </row>
    <row r="1432" spans="1:33" ht="34.5" customHeight="1" thickBot="1">
      <c r="A1432">
        <v>1418</v>
      </c>
      <c r="B1432" s="6">
        <v>8</v>
      </c>
      <c r="C1432" s="3">
        <v>6</v>
      </c>
      <c r="D1432" s="6">
        <v>9</v>
      </c>
      <c r="E1432" s="2">
        <v>6</v>
      </c>
      <c r="F1432" s="2">
        <v>5</v>
      </c>
      <c r="G1432" s="6">
        <v>8</v>
      </c>
      <c r="H1432" s="7">
        <v>3</v>
      </c>
      <c r="I1432" s="3">
        <v>6</v>
      </c>
      <c r="J1432" s="4">
        <v>4</v>
      </c>
      <c r="K1432" s="1">
        <v>5</v>
      </c>
      <c r="L1432" s="1">
        <v>5</v>
      </c>
      <c r="M1432" s="1">
        <v>6</v>
      </c>
      <c r="N1432" s="2">
        <v>6</v>
      </c>
      <c r="O1432" s="2">
        <v>5</v>
      </c>
      <c r="P1432" s="1">
        <v>5</v>
      </c>
      <c r="Q1432" s="2">
        <v>5</v>
      </c>
      <c r="R1432" s="1">
        <v>5</v>
      </c>
      <c r="S1432" s="1">
        <v>6</v>
      </c>
      <c r="T1432" s="34">
        <f>IF(COUNTIF(B1432:S1432,"&gt;0")=18,SUM(B1432:S1432),"")</f>
        <v>103</v>
      </c>
      <c r="U1432" s="100">
        <v>40082</v>
      </c>
      <c r="V1432" s="39" t="s">
        <v>1530</v>
      </c>
      <c r="W1432" s="19">
        <v>41</v>
      </c>
      <c r="X1432" s="10" t="s">
        <v>160</v>
      </c>
      <c r="Y1432" s="9" t="s">
        <v>14</v>
      </c>
      <c r="Z1432" s="9">
        <v>350715</v>
      </c>
      <c r="AA1432" s="9">
        <v>34.5</v>
      </c>
      <c r="AB1432" s="9" t="s">
        <v>1586</v>
      </c>
      <c r="AC1432" s="9"/>
      <c r="AD1432" s="9">
        <v>103</v>
      </c>
      <c r="AE1432" s="9">
        <v>32.5</v>
      </c>
      <c r="AF1432" s="9"/>
      <c r="AG1432" s="20"/>
    </row>
    <row r="1433" spans="1:33" ht="34.5" customHeight="1" thickBot="1">
      <c r="A1433">
        <v>1419</v>
      </c>
      <c r="B1433" s="3">
        <v>6</v>
      </c>
      <c r="C1433" s="6">
        <v>7</v>
      </c>
      <c r="D1433" s="2">
        <v>5</v>
      </c>
      <c r="E1433" s="1">
        <v>7</v>
      </c>
      <c r="F1433" s="3">
        <v>7</v>
      </c>
      <c r="G1433" s="1">
        <v>5</v>
      </c>
      <c r="H1433" s="1">
        <v>6</v>
      </c>
      <c r="I1433" s="6">
        <v>7</v>
      </c>
      <c r="J1433" s="2">
        <v>5</v>
      </c>
      <c r="K1433" s="3">
        <v>6</v>
      </c>
      <c r="L1433" s="2">
        <v>4</v>
      </c>
      <c r="M1433" s="6">
        <v>8</v>
      </c>
      <c r="N1433" s="3">
        <v>8</v>
      </c>
      <c r="O1433" s="6">
        <v>8</v>
      </c>
      <c r="P1433" s="4">
        <v>3</v>
      </c>
      <c r="Q1433" s="2">
        <v>5</v>
      </c>
      <c r="R1433" s="2">
        <v>4</v>
      </c>
      <c r="S1433" s="2">
        <v>5</v>
      </c>
      <c r="T1433" s="34">
        <f>IF(COUNTIF(B1433:S1433,"&gt;0")=18,SUM(B1433:S1433),"")</f>
        <v>106</v>
      </c>
      <c r="U1433" s="100">
        <v>40082</v>
      </c>
      <c r="V1433" s="39" t="s">
        <v>1530</v>
      </c>
      <c r="W1433" s="17">
        <v>42</v>
      </c>
      <c r="X1433" s="12" t="s">
        <v>948</v>
      </c>
      <c r="Y1433" s="11" t="s">
        <v>14</v>
      </c>
      <c r="Z1433" s="11">
        <v>350569</v>
      </c>
      <c r="AA1433" s="11">
        <v>35.5</v>
      </c>
      <c r="AB1433" s="11" t="s">
        <v>1587</v>
      </c>
      <c r="AC1433" s="11"/>
      <c r="AD1433" s="11">
        <v>106</v>
      </c>
      <c r="AE1433" s="11">
        <v>35.5</v>
      </c>
      <c r="AF1433" s="11"/>
      <c r="AG1433" s="18"/>
    </row>
    <row r="1434" spans="1:33" ht="34.5" customHeight="1" thickBot="1">
      <c r="A1434">
        <v>1420</v>
      </c>
      <c r="B1434" s="2">
        <v>4</v>
      </c>
      <c r="C1434" s="2">
        <v>4</v>
      </c>
      <c r="D1434" s="6">
        <v>9</v>
      </c>
      <c r="E1434" s="6">
        <v>9</v>
      </c>
      <c r="F1434" s="3">
        <v>7</v>
      </c>
      <c r="G1434" s="1">
        <v>5</v>
      </c>
      <c r="H1434" s="2">
        <v>5</v>
      </c>
      <c r="I1434" s="2">
        <v>4</v>
      </c>
      <c r="J1434" s="3">
        <v>7</v>
      </c>
      <c r="K1434" s="6">
        <v>7</v>
      </c>
      <c r="L1434" s="3">
        <v>6</v>
      </c>
      <c r="M1434" s="3">
        <v>7</v>
      </c>
      <c r="N1434" s="4">
        <v>5</v>
      </c>
      <c r="O1434" s="3">
        <v>7</v>
      </c>
      <c r="P1434" s="1">
        <v>5</v>
      </c>
      <c r="Q1434" s="2">
        <v>5</v>
      </c>
      <c r="R1434" s="6">
        <v>7</v>
      </c>
      <c r="S1434" s="4">
        <v>4</v>
      </c>
      <c r="T1434" s="34">
        <f>IF(COUNTIF(B1434:S1434,"&gt;0")=18,SUM(B1434:S1434),"")</f>
        <v>107</v>
      </c>
      <c r="U1434" s="100">
        <v>40082</v>
      </c>
      <c r="V1434" s="39" t="s">
        <v>1530</v>
      </c>
      <c r="W1434" s="19">
        <v>43</v>
      </c>
      <c r="X1434" s="10" t="s">
        <v>945</v>
      </c>
      <c r="Y1434" s="9" t="s">
        <v>14</v>
      </c>
      <c r="Z1434" s="9">
        <v>350308</v>
      </c>
      <c r="AA1434" s="9">
        <v>24.8</v>
      </c>
      <c r="AB1434" s="9" t="s">
        <v>1588</v>
      </c>
      <c r="AC1434" s="9"/>
      <c r="AD1434" s="9">
        <v>107</v>
      </c>
      <c r="AE1434" s="9">
        <v>24.9</v>
      </c>
      <c r="AF1434" s="9"/>
      <c r="AG1434" s="20"/>
    </row>
    <row r="1435" spans="1:33" ht="34.5" customHeight="1" thickBot="1">
      <c r="A1435">
        <v>1421</v>
      </c>
      <c r="B1435" s="2">
        <v>4</v>
      </c>
      <c r="C1435" s="1">
        <v>5</v>
      </c>
      <c r="D1435" s="6">
        <v>13</v>
      </c>
      <c r="E1435" s="1">
        <v>7</v>
      </c>
      <c r="F1435" s="2">
        <v>5</v>
      </c>
      <c r="G1435" s="3">
        <v>6</v>
      </c>
      <c r="H1435" s="1">
        <v>6</v>
      </c>
      <c r="I1435" s="1">
        <v>5</v>
      </c>
      <c r="J1435" s="3">
        <v>7</v>
      </c>
      <c r="K1435" s="6">
        <v>8</v>
      </c>
      <c r="L1435" s="6">
        <v>7</v>
      </c>
      <c r="M1435" s="1">
        <v>6</v>
      </c>
      <c r="N1435" s="1">
        <v>7</v>
      </c>
      <c r="O1435" s="3">
        <v>7</v>
      </c>
      <c r="P1435" s="2">
        <v>4</v>
      </c>
      <c r="Q1435" s="2">
        <v>5</v>
      </c>
      <c r="R1435" s="3">
        <v>6</v>
      </c>
      <c r="S1435" s="4">
        <v>4</v>
      </c>
      <c r="T1435" s="34">
        <f>IF(COUNTIF(B1435:S1435,"&gt;0")=18,SUM(B1435:S1435),"")</f>
        <v>112</v>
      </c>
      <c r="U1435" s="100">
        <v>40082</v>
      </c>
      <c r="V1435" s="39" t="s">
        <v>1530</v>
      </c>
      <c r="W1435" s="17">
        <v>44</v>
      </c>
      <c r="X1435" s="12" t="s">
        <v>141</v>
      </c>
      <c r="Y1435" s="11" t="s">
        <v>14</v>
      </c>
      <c r="Z1435" s="11">
        <v>350510</v>
      </c>
      <c r="AA1435" s="11">
        <v>23.4</v>
      </c>
      <c r="AB1435" s="11" t="s">
        <v>1589</v>
      </c>
      <c r="AC1435" s="11"/>
      <c r="AD1435" s="11">
        <v>112</v>
      </c>
      <c r="AE1435" s="11">
        <v>23.5</v>
      </c>
      <c r="AF1435" s="11"/>
      <c r="AG1435" s="18"/>
    </row>
    <row r="1436" spans="1:33" ht="34.5" customHeight="1" thickBot="1">
      <c r="A1436">
        <v>1422</v>
      </c>
      <c r="B1436" s="1">
        <v>5</v>
      </c>
      <c r="C1436" s="1">
        <v>5</v>
      </c>
      <c r="D1436" s="6">
        <v>9</v>
      </c>
      <c r="E1436" s="6">
        <v>13</v>
      </c>
      <c r="F1436" s="3">
        <v>7</v>
      </c>
      <c r="G1436" s="1">
        <v>5</v>
      </c>
      <c r="H1436" s="1">
        <v>6</v>
      </c>
      <c r="I1436" s="1">
        <v>5</v>
      </c>
      <c r="J1436" s="7">
        <v>3</v>
      </c>
      <c r="K1436" s="3">
        <v>6</v>
      </c>
      <c r="L1436" s="3">
        <v>6</v>
      </c>
      <c r="M1436" s="6">
        <v>9</v>
      </c>
      <c r="N1436" s="1">
        <v>7</v>
      </c>
      <c r="O1436" s="6">
        <v>8</v>
      </c>
      <c r="P1436" s="2">
        <v>4</v>
      </c>
      <c r="Q1436" s="1">
        <v>6</v>
      </c>
      <c r="R1436" s="1">
        <v>5</v>
      </c>
      <c r="S1436" s="6">
        <v>9</v>
      </c>
      <c r="T1436" s="34">
        <f>IF(COUNTIF(B1436:S1436,"&gt;0")=18,SUM(B1436:S1436),"")</f>
        <v>118</v>
      </c>
      <c r="U1436" s="100">
        <v>40082</v>
      </c>
      <c r="V1436" s="39" t="s">
        <v>1530</v>
      </c>
      <c r="W1436" s="19">
        <v>45</v>
      </c>
      <c r="X1436" s="10" t="s">
        <v>746</v>
      </c>
      <c r="Y1436" s="9" t="s">
        <v>14</v>
      </c>
      <c r="Z1436" s="9">
        <v>350440</v>
      </c>
      <c r="AA1436" s="9">
        <v>35.200000000000003</v>
      </c>
      <c r="AB1436" s="9" t="s">
        <v>1590</v>
      </c>
      <c r="AC1436" s="9"/>
      <c r="AD1436" s="9">
        <v>118</v>
      </c>
      <c r="AE1436" s="9">
        <v>35.4</v>
      </c>
      <c r="AF1436" s="9"/>
      <c r="AG1436" s="20"/>
    </row>
    <row r="1437" spans="1:33" ht="34.5" customHeight="1" thickBot="1">
      <c r="A1437">
        <v>1423</v>
      </c>
      <c r="B1437" s="3">
        <v>6</v>
      </c>
      <c r="C1437" s="6">
        <v>7</v>
      </c>
      <c r="D1437" s="6">
        <v>9</v>
      </c>
      <c r="E1437" s="1">
        <v>7</v>
      </c>
      <c r="F1437" s="3">
        <v>7</v>
      </c>
      <c r="G1437" s="6">
        <v>7</v>
      </c>
      <c r="H1437" s="2">
        <v>5</v>
      </c>
      <c r="I1437" s="1">
        <v>5</v>
      </c>
      <c r="J1437" s="3">
        <v>7</v>
      </c>
      <c r="K1437" s="1">
        <v>5</v>
      </c>
      <c r="L1437" s="3">
        <v>6</v>
      </c>
      <c r="M1437" s="6">
        <v>9</v>
      </c>
      <c r="N1437" s="2">
        <v>6</v>
      </c>
      <c r="O1437" s="4">
        <v>4</v>
      </c>
      <c r="P1437" s="6">
        <v>9</v>
      </c>
      <c r="Q1437" s="6">
        <v>9</v>
      </c>
      <c r="R1437" s="6">
        <v>7</v>
      </c>
      <c r="S1437" s="3">
        <v>7</v>
      </c>
      <c r="T1437" s="34">
        <f>IF(COUNTIF(B1437:S1437,"&gt;0")=18,SUM(B1437:S1437),"")</f>
        <v>122</v>
      </c>
      <c r="U1437" s="100">
        <v>40082</v>
      </c>
      <c r="V1437" s="39" t="s">
        <v>1530</v>
      </c>
      <c r="W1437" s="26">
        <v>46</v>
      </c>
      <c r="X1437" s="27" t="s">
        <v>1591</v>
      </c>
      <c r="Y1437" s="28" t="s">
        <v>14</v>
      </c>
      <c r="Z1437" s="28">
        <v>350256</v>
      </c>
      <c r="AA1437" s="28">
        <v>25.1</v>
      </c>
      <c r="AB1437" s="28" t="s">
        <v>1592</v>
      </c>
      <c r="AC1437" s="28"/>
      <c r="AD1437" s="28">
        <v>122</v>
      </c>
      <c r="AE1437" s="28">
        <v>25.2</v>
      </c>
      <c r="AF1437" s="28"/>
      <c r="AG1437" s="31"/>
    </row>
    <row r="1438" spans="1:33" ht="34.5" customHeight="1" thickBot="1">
      <c r="A1438">
        <v>1424</v>
      </c>
      <c r="B1438" s="2">
        <v>4</v>
      </c>
      <c r="C1438" s="1">
        <v>5</v>
      </c>
      <c r="D1438" s="4">
        <v>4</v>
      </c>
      <c r="E1438" s="4">
        <v>5</v>
      </c>
      <c r="F1438" s="4">
        <v>4</v>
      </c>
      <c r="G1438" s="2">
        <v>4</v>
      </c>
      <c r="H1438" s="4">
        <v>4</v>
      </c>
      <c r="I1438" s="2">
        <v>4</v>
      </c>
      <c r="J1438" s="4">
        <v>4</v>
      </c>
      <c r="K1438" s="2">
        <v>4</v>
      </c>
      <c r="L1438" s="4">
        <v>3</v>
      </c>
      <c r="M1438" s="2">
        <v>5</v>
      </c>
      <c r="N1438" s="7">
        <v>4</v>
      </c>
      <c r="O1438" s="7">
        <v>3</v>
      </c>
      <c r="P1438" s="4">
        <v>3</v>
      </c>
      <c r="Q1438" s="4">
        <v>4</v>
      </c>
      <c r="R1438" s="2">
        <v>4</v>
      </c>
      <c r="S1438" s="7">
        <v>3</v>
      </c>
      <c r="T1438" s="34">
        <f>IF(COUNTIF(B1438:S1438,"&gt;0")=18,SUM(B1438:S1438),"")</f>
        <v>71</v>
      </c>
      <c r="U1438" s="100">
        <v>40082</v>
      </c>
      <c r="V1438" s="39" t="s">
        <v>1530</v>
      </c>
      <c r="W1438" s="13">
        <v>1</v>
      </c>
      <c r="X1438" s="14" t="s">
        <v>1593</v>
      </c>
      <c r="Y1438" s="15" t="s">
        <v>14</v>
      </c>
      <c r="Z1438" s="15">
        <v>350130</v>
      </c>
      <c r="AA1438" s="15">
        <v>1.7</v>
      </c>
      <c r="AB1438" s="15" t="s">
        <v>1594</v>
      </c>
      <c r="AC1438" s="15" t="s">
        <v>1595</v>
      </c>
      <c r="AD1438" s="15">
        <v>145</v>
      </c>
      <c r="AE1438" s="15">
        <v>1.9</v>
      </c>
      <c r="AF1438" s="15"/>
      <c r="AG1438" s="16"/>
    </row>
    <row r="1439" spans="1:33" ht="34.5" customHeight="1" thickBot="1">
      <c r="A1439">
        <v>1425</v>
      </c>
      <c r="B1439" s="4">
        <v>3</v>
      </c>
      <c r="C1439" s="4">
        <v>3</v>
      </c>
      <c r="D1439" s="2">
        <v>5</v>
      </c>
      <c r="E1439" s="4">
        <v>5</v>
      </c>
      <c r="F1439" s="2">
        <v>5</v>
      </c>
      <c r="G1439" s="4">
        <v>3</v>
      </c>
      <c r="H1439" s="7">
        <v>3</v>
      </c>
      <c r="I1439" s="2">
        <v>4</v>
      </c>
      <c r="J1439" s="4">
        <v>4</v>
      </c>
      <c r="K1439" s="4">
        <v>3</v>
      </c>
      <c r="L1439" s="2">
        <v>4</v>
      </c>
      <c r="M1439" s="1">
        <v>6</v>
      </c>
      <c r="N1439" s="2">
        <v>6</v>
      </c>
      <c r="O1439" s="4">
        <v>4</v>
      </c>
      <c r="P1439" s="2">
        <v>4</v>
      </c>
      <c r="Q1439" s="4">
        <v>4</v>
      </c>
      <c r="R1439" s="2">
        <v>4</v>
      </c>
      <c r="S1439" s="4">
        <v>4</v>
      </c>
      <c r="T1439" s="34">
        <f>IF(COUNTIF(B1439:S1439,"&gt;0")=18,SUM(B1439:S1439),"")</f>
        <v>74</v>
      </c>
      <c r="U1439" s="100">
        <v>40082</v>
      </c>
      <c r="V1439" s="39" t="s">
        <v>1530</v>
      </c>
      <c r="W1439" s="13">
        <v>1</v>
      </c>
      <c r="X1439" s="14" t="s">
        <v>1593</v>
      </c>
      <c r="Y1439" s="15" t="s">
        <v>14</v>
      </c>
      <c r="Z1439" s="15">
        <v>350130</v>
      </c>
      <c r="AA1439" s="15">
        <v>1.7</v>
      </c>
      <c r="AB1439" s="15" t="s">
        <v>1594</v>
      </c>
      <c r="AC1439" s="15" t="s">
        <v>1595</v>
      </c>
      <c r="AD1439" s="15">
        <v>145</v>
      </c>
      <c r="AE1439" s="15">
        <v>1.9</v>
      </c>
      <c r="AF1439" s="15"/>
      <c r="AG1439" s="16"/>
    </row>
    <row r="1440" spans="1:33" ht="34.5" customHeight="1" thickBot="1">
      <c r="A1440">
        <v>1426</v>
      </c>
      <c r="B1440" s="4">
        <v>3</v>
      </c>
      <c r="C1440" s="2">
        <v>4</v>
      </c>
      <c r="D1440" s="1">
        <v>6</v>
      </c>
      <c r="E1440" s="3">
        <v>8</v>
      </c>
      <c r="F1440" s="4">
        <v>4</v>
      </c>
      <c r="G1440" s="1">
        <v>5</v>
      </c>
      <c r="H1440" s="4">
        <v>4</v>
      </c>
      <c r="I1440" s="2">
        <v>4</v>
      </c>
      <c r="J1440" s="4">
        <v>4</v>
      </c>
      <c r="K1440" s="1">
        <v>5</v>
      </c>
      <c r="L1440" s="4">
        <v>3</v>
      </c>
      <c r="M1440" s="4">
        <v>4</v>
      </c>
      <c r="N1440" s="2">
        <v>6</v>
      </c>
      <c r="O1440" s="4">
        <v>4</v>
      </c>
      <c r="P1440" s="2">
        <v>4</v>
      </c>
      <c r="Q1440" s="2">
        <v>5</v>
      </c>
      <c r="R1440" s="2">
        <v>4</v>
      </c>
      <c r="S1440" s="4">
        <v>4</v>
      </c>
      <c r="T1440" s="34">
        <f>IF(COUNTIF(B1440:S1440,"&gt;0")=18,SUM(B1440:S1440),"")</f>
        <v>81</v>
      </c>
      <c r="U1440" s="100">
        <v>40082</v>
      </c>
      <c r="V1440" s="39" t="s">
        <v>1530</v>
      </c>
      <c r="W1440" s="17">
        <v>2</v>
      </c>
      <c r="X1440" s="12" t="s">
        <v>1596</v>
      </c>
      <c r="Y1440" s="11" t="s">
        <v>14</v>
      </c>
      <c r="Z1440" s="11">
        <v>350105</v>
      </c>
      <c r="AA1440" s="11">
        <v>8.4</v>
      </c>
      <c r="AB1440" s="11" t="s">
        <v>1597</v>
      </c>
      <c r="AC1440" s="11" t="s">
        <v>1598</v>
      </c>
      <c r="AD1440" s="11">
        <v>153</v>
      </c>
      <c r="AE1440" s="11">
        <v>7.9</v>
      </c>
      <c r="AF1440" s="11"/>
      <c r="AG1440" s="18"/>
    </row>
    <row r="1441" spans="1:33" ht="34.5" customHeight="1" thickBot="1">
      <c r="A1441">
        <v>1427</v>
      </c>
      <c r="B1441" s="4">
        <v>3</v>
      </c>
      <c r="C1441" s="1">
        <v>5</v>
      </c>
      <c r="D1441" s="2">
        <v>5</v>
      </c>
      <c r="E1441" s="2">
        <v>6</v>
      </c>
      <c r="F1441" s="4">
        <v>4</v>
      </c>
      <c r="G1441" s="4">
        <v>3</v>
      </c>
      <c r="H1441" s="4">
        <v>4</v>
      </c>
      <c r="I1441" s="2">
        <v>4</v>
      </c>
      <c r="J1441" s="4">
        <v>4</v>
      </c>
      <c r="K1441" s="4">
        <v>3</v>
      </c>
      <c r="L1441" s="4">
        <v>3</v>
      </c>
      <c r="M1441" s="2">
        <v>5</v>
      </c>
      <c r="N1441" s="2">
        <v>6</v>
      </c>
      <c r="O1441" s="4">
        <v>4</v>
      </c>
      <c r="P1441" s="2">
        <v>4</v>
      </c>
      <c r="Q1441" s="7">
        <v>3</v>
      </c>
      <c r="R1441" s="4">
        <v>3</v>
      </c>
      <c r="S1441" s="7">
        <v>3</v>
      </c>
      <c r="T1441" s="34">
        <f>IF(COUNTIF(B1441:S1441,"&gt;0")=18,SUM(B1441:S1441),"")</f>
        <v>72</v>
      </c>
      <c r="U1441" s="100">
        <v>40082</v>
      </c>
      <c r="V1441" s="39" t="s">
        <v>1530</v>
      </c>
      <c r="W1441" s="17">
        <v>2</v>
      </c>
      <c r="X1441" s="12" t="s">
        <v>1596</v>
      </c>
      <c r="Y1441" s="11" t="s">
        <v>14</v>
      </c>
      <c r="Z1441" s="11">
        <v>350105</v>
      </c>
      <c r="AA1441" s="11">
        <v>8.4</v>
      </c>
      <c r="AB1441" s="11" t="s">
        <v>1597</v>
      </c>
      <c r="AC1441" s="11" t="s">
        <v>1598</v>
      </c>
      <c r="AD1441" s="11">
        <v>153</v>
      </c>
      <c r="AE1441" s="11">
        <v>7.9</v>
      </c>
      <c r="AF1441" s="11"/>
      <c r="AG1441" s="18"/>
    </row>
    <row r="1442" spans="1:33" ht="34.5" customHeight="1" thickBot="1">
      <c r="A1442">
        <v>1428</v>
      </c>
      <c r="B1442" s="4">
        <v>3</v>
      </c>
      <c r="C1442" s="2">
        <v>4</v>
      </c>
      <c r="D1442" s="1">
        <v>6</v>
      </c>
      <c r="E1442" s="2">
        <v>6</v>
      </c>
      <c r="F1442" s="4">
        <v>4</v>
      </c>
      <c r="G1442" s="4">
        <v>3</v>
      </c>
      <c r="H1442" s="4">
        <v>4</v>
      </c>
      <c r="I1442" s="1">
        <v>5</v>
      </c>
      <c r="J1442" s="4">
        <v>4</v>
      </c>
      <c r="K1442" s="4">
        <v>3</v>
      </c>
      <c r="L1442" s="2">
        <v>4</v>
      </c>
      <c r="M1442" s="2">
        <v>5</v>
      </c>
      <c r="N1442" s="2">
        <v>6</v>
      </c>
      <c r="O1442" s="4">
        <v>4</v>
      </c>
      <c r="P1442" s="4">
        <v>3</v>
      </c>
      <c r="Q1442" s="4">
        <v>4</v>
      </c>
      <c r="R1442" s="2">
        <v>4</v>
      </c>
      <c r="S1442" s="4">
        <v>4</v>
      </c>
      <c r="T1442" s="34">
        <f>IF(COUNTIF(B1442:S1442,"&gt;0")=18,SUM(B1442:S1442),"")</f>
        <v>76</v>
      </c>
      <c r="U1442" s="100">
        <v>40082</v>
      </c>
      <c r="V1442" s="39" t="s">
        <v>1530</v>
      </c>
      <c r="W1442" s="19">
        <v>3</v>
      </c>
      <c r="X1442" s="10" t="s">
        <v>110</v>
      </c>
      <c r="Y1442" s="9" t="s">
        <v>14</v>
      </c>
      <c r="Z1442" s="9">
        <v>350151</v>
      </c>
      <c r="AA1442" s="9">
        <v>7.7</v>
      </c>
      <c r="AB1442" s="9" t="s">
        <v>1536</v>
      </c>
      <c r="AC1442" s="9" t="s">
        <v>1537</v>
      </c>
      <c r="AD1442" s="9">
        <v>153</v>
      </c>
      <c r="AE1442" s="9">
        <v>7.8</v>
      </c>
      <c r="AF1442" s="9"/>
      <c r="AG1442" s="20"/>
    </row>
    <row r="1443" spans="1:33" ht="34.5" customHeight="1" thickBot="1">
      <c r="A1443">
        <v>1429</v>
      </c>
      <c r="B1443" s="2">
        <v>4</v>
      </c>
      <c r="C1443" s="1">
        <v>5</v>
      </c>
      <c r="D1443" s="1">
        <v>6</v>
      </c>
      <c r="E1443" s="4">
        <v>5</v>
      </c>
      <c r="F1443" s="4">
        <v>4</v>
      </c>
      <c r="G1443" s="4">
        <v>3</v>
      </c>
      <c r="H1443" s="4">
        <v>4</v>
      </c>
      <c r="I1443" s="2">
        <v>4</v>
      </c>
      <c r="J1443" s="4">
        <v>4</v>
      </c>
      <c r="K1443" s="2">
        <v>4</v>
      </c>
      <c r="L1443" s="1">
        <v>5</v>
      </c>
      <c r="M1443" s="2">
        <v>5</v>
      </c>
      <c r="N1443" s="4">
        <v>5</v>
      </c>
      <c r="O1443" s="4">
        <v>4</v>
      </c>
      <c r="P1443" s="4">
        <v>3</v>
      </c>
      <c r="Q1443" s="4">
        <v>4</v>
      </c>
      <c r="R1443" s="2">
        <v>4</v>
      </c>
      <c r="S1443" s="4">
        <v>4</v>
      </c>
      <c r="T1443" s="34">
        <f>IF(COUNTIF(B1443:S1443,"&gt;0")=18,SUM(B1443:S1443),"")</f>
        <v>77</v>
      </c>
      <c r="U1443" s="100">
        <v>40082</v>
      </c>
      <c r="V1443" s="39" t="s">
        <v>1530</v>
      </c>
      <c r="W1443" s="19">
        <v>3</v>
      </c>
      <c r="X1443" s="10" t="s">
        <v>110</v>
      </c>
      <c r="Y1443" s="9" t="s">
        <v>14</v>
      </c>
      <c r="Z1443" s="9">
        <v>350151</v>
      </c>
      <c r="AA1443" s="9">
        <v>7.7</v>
      </c>
      <c r="AB1443" s="9" t="s">
        <v>1536</v>
      </c>
      <c r="AC1443" s="9" t="s">
        <v>1537</v>
      </c>
      <c r="AD1443" s="9">
        <v>153</v>
      </c>
      <c r="AE1443" s="9">
        <v>7.8</v>
      </c>
      <c r="AF1443" s="9"/>
      <c r="AG1443" s="20"/>
    </row>
    <row r="1444" spans="1:33" ht="34.5" customHeight="1" thickBot="1">
      <c r="A1444">
        <v>1430</v>
      </c>
      <c r="B1444" s="2">
        <v>4</v>
      </c>
      <c r="C1444" s="2">
        <v>4</v>
      </c>
      <c r="D1444" s="1">
        <v>6</v>
      </c>
      <c r="E1444" s="4">
        <v>5</v>
      </c>
      <c r="F1444" s="2">
        <v>5</v>
      </c>
      <c r="G1444" s="4">
        <v>3</v>
      </c>
      <c r="H1444" s="6">
        <v>9</v>
      </c>
      <c r="I1444" s="2">
        <v>4</v>
      </c>
      <c r="J1444" s="6">
        <v>8</v>
      </c>
      <c r="K1444" s="2">
        <v>4</v>
      </c>
      <c r="L1444" s="7">
        <v>2</v>
      </c>
      <c r="M1444" s="2">
        <v>5</v>
      </c>
      <c r="N1444" s="2">
        <v>6</v>
      </c>
      <c r="O1444" s="4">
        <v>4</v>
      </c>
      <c r="P1444" s="2">
        <v>4</v>
      </c>
      <c r="Q1444" s="2">
        <v>5</v>
      </c>
      <c r="R1444" s="2">
        <v>4</v>
      </c>
      <c r="S1444" s="7">
        <v>3</v>
      </c>
      <c r="T1444" s="34">
        <f>IF(COUNTIF(B1444:S1444,"&gt;0")=18,SUM(B1444:S1444),"")</f>
        <v>85</v>
      </c>
      <c r="U1444" s="100">
        <v>40082</v>
      </c>
      <c r="V1444" s="39" t="s">
        <v>1530</v>
      </c>
      <c r="W1444" s="17">
        <v>4</v>
      </c>
      <c r="X1444" s="12" t="s">
        <v>1599</v>
      </c>
      <c r="Y1444" s="11" t="s">
        <v>14</v>
      </c>
      <c r="Z1444" s="11">
        <v>350124</v>
      </c>
      <c r="AA1444" s="11">
        <v>6.8</v>
      </c>
      <c r="AB1444" s="11" t="s">
        <v>1600</v>
      </c>
      <c r="AC1444" s="11" t="s">
        <v>1601</v>
      </c>
      <c r="AD1444" s="11">
        <v>166</v>
      </c>
      <c r="AE1444" s="11">
        <v>7</v>
      </c>
      <c r="AF1444" s="11"/>
      <c r="AG1444" s="18"/>
    </row>
    <row r="1445" spans="1:33" ht="34.5" customHeight="1" thickBot="1">
      <c r="A1445">
        <v>1431</v>
      </c>
      <c r="B1445" s="4">
        <v>3</v>
      </c>
      <c r="C1445" s="1">
        <v>5</v>
      </c>
      <c r="D1445" s="2">
        <v>5</v>
      </c>
      <c r="E1445" s="4">
        <v>5</v>
      </c>
      <c r="F1445" s="4">
        <v>4</v>
      </c>
      <c r="G1445" s="2">
        <v>4</v>
      </c>
      <c r="H1445" s="2">
        <v>5</v>
      </c>
      <c r="I1445" s="4">
        <v>3</v>
      </c>
      <c r="J1445" s="4">
        <v>4</v>
      </c>
      <c r="K1445" s="4">
        <v>3</v>
      </c>
      <c r="L1445" s="2">
        <v>4</v>
      </c>
      <c r="M1445" s="1">
        <v>6</v>
      </c>
      <c r="N1445" s="2">
        <v>6</v>
      </c>
      <c r="O1445" s="4">
        <v>4</v>
      </c>
      <c r="P1445" s="1">
        <v>5</v>
      </c>
      <c r="Q1445" s="1">
        <v>6</v>
      </c>
      <c r="R1445" s="2">
        <v>4</v>
      </c>
      <c r="S1445" s="2">
        <v>5</v>
      </c>
      <c r="T1445" s="34">
        <f>IF(COUNTIF(B1445:S1445,"&gt;0")=18,SUM(B1445:S1445),"")</f>
        <v>81</v>
      </c>
      <c r="U1445" s="100">
        <v>40082</v>
      </c>
      <c r="V1445" s="39" t="s">
        <v>1530</v>
      </c>
      <c r="W1445" s="17">
        <v>4</v>
      </c>
      <c r="X1445" s="12" t="s">
        <v>1599</v>
      </c>
      <c r="Y1445" s="11" t="s">
        <v>14</v>
      </c>
      <c r="Z1445" s="11">
        <v>350124</v>
      </c>
      <c r="AA1445" s="11">
        <v>6.8</v>
      </c>
      <c r="AB1445" s="11" t="s">
        <v>1600</v>
      </c>
      <c r="AC1445" s="11" t="s">
        <v>1601</v>
      </c>
      <c r="AD1445" s="11">
        <v>166</v>
      </c>
      <c r="AE1445" s="11">
        <v>7</v>
      </c>
      <c r="AF1445" s="11"/>
      <c r="AG1445" s="18"/>
    </row>
    <row r="1446" spans="1:33" ht="34.5" customHeight="1" thickBot="1">
      <c r="A1446">
        <v>1432</v>
      </c>
      <c r="B1446" s="2">
        <v>4</v>
      </c>
      <c r="C1446" s="1">
        <v>5</v>
      </c>
      <c r="D1446" s="1">
        <v>6</v>
      </c>
      <c r="E1446" s="2">
        <v>6</v>
      </c>
      <c r="F1446" s="3">
        <v>7</v>
      </c>
      <c r="G1446" s="2">
        <v>4</v>
      </c>
      <c r="H1446" s="2">
        <v>5</v>
      </c>
      <c r="I1446" s="4">
        <v>3</v>
      </c>
      <c r="J1446" s="2">
        <v>5</v>
      </c>
      <c r="K1446" s="2">
        <v>4</v>
      </c>
      <c r="L1446" s="4">
        <v>3</v>
      </c>
      <c r="M1446" s="1">
        <v>6</v>
      </c>
      <c r="N1446" s="2">
        <v>6</v>
      </c>
      <c r="O1446" s="4">
        <v>4</v>
      </c>
      <c r="P1446" s="1">
        <v>5</v>
      </c>
      <c r="Q1446" s="2">
        <v>5</v>
      </c>
      <c r="R1446" s="1">
        <v>5</v>
      </c>
      <c r="S1446" s="1">
        <v>6</v>
      </c>
      <c r="T1446" s="34">
        <f>IF(COUNTIF(B1446:S1446,"&gt;0")=18,SUM(B1446:S1446),"")</f>
        <v>89</v>
      </c>
      <c r="U1446" s="100">
        <v>40082</v>
      </c>
      <c r="V1446" s="39" t="s">
        <v>1530</v>
      </c>
      <c r="W1446" s="19">
        <v>5</v>
      </c>
      <c r="X1446" s="10" t="s">
        <v>296</v>
      </c>
      <c r="Y1446" s="9" t="s">
        <v>14</v>
      </c>
      <c r="Z1446" s="9">
        <v>350426</v>
      </c>
      <c r="AA1446" s="9">
        <v>14.1</v>
      </c>
      <c r="AB1446" s="9" t="s">
        <v>1602</v>
      </c>
      <c r="AC1446" s="9" t="s">
        <v>1603</v>
      </c>
      <c r="AD1446" s="9">
        <v>176</v>
      </c>
      <c r="AE1446" s="9">
        <v>14.3</v>
      </c>
      <c r="AF1446" s="9"/>
      <c r="AG1446" s="20"/>
    </row>
    <row r="1447" spans="1:33" ht="34.5" customHeight="1" thickBot="1">
      <c r="A1447">
        <v>1433</v>
      </c>
      <c r="B1447" s="2">
        <v>4</v>
      </c>
      <c r="C1447" s="2">
        <v>4</v>
      </c>
      <c r="D1447" s="3">
        <v>7</v>
      </c>
      <c r="E1447" s="2">
        <v>6</v>
      </c>
      <c r="F1447" s="2">
        <v>5</v>
      </c>
      <c r="G1447" s="2">
        <v>4</v>
      </c>
      <c r="H1447" s="4">
        <v>4</v>
      </c>
      <c r="I1447" s="2">
        <v>4</v>
      </c>
      <c r="J1447" s="4">
        <v>4</v>
      </c>
      <c r="K1447" s="2">
        <v>4</v>
      </c>
      <c r="L1447" s="2">
        <v>4</v>
      </c>
      <c r="M1447" s="6">
        <v>8</v>
      </c>
      <c r="N1447" s="2">
        <v>6</v>
      </c>
      <c r="O1447" s="2">
        <v>5</v>
      </c>
      <c r="P1447" s="2">
        <v>4</v>
      </c>
      <c r="Q1447" s="2">
        <v>5</v>
      </c>
      <c r="R1447" s="2">
        <v>4</v>
      </c>
      <c r="S1447" s="2">
        <v>5</v>
      </c>
      <c r="T1447" s="34">
        <f>IF(COUNTIF(B1447:S1447,"&gt;0")=18,SUM(B1447:S1447),"")</f>
        <v>87</v>
      </c>
      <c r="U1447" s="100">
        <v>40082</v>
      </c>
      <c r="V1447" s="39" t="s">
        <v>1530</v>
      </c>
      <c r="W1447" s="19">
        <v>5</v>
      </c>
      <c r="X1447" s="10" t="s">
        <v>296</v>
      </c>
      <c r="Y1447" s="9" t="s">
        <v>14</v>
      </c>
      <c r="Z1447" s="9">
        <v>350426</v>
      </c>
      <c r="AA1447" s="9">
        <v>14.1</v>
      </c>
      <c r="AB1447" s="9" t="s">
        <v>1602</v>
      </c>
      <c r="AC1447" s="9" t="s">
        <v>1603</v>
      </c>
      <c r="AD1447" s="9">
        <v>176</v>
      </c>
      <c r="AE1447" s="9">
        <v>14.3</v>
      </c>
      <c r="AF1447" s="9"/>
      <c r="AG1447" s="20"/>
    </row>
    <row r="1448" spans="1:33" ht="34.5" customHeight="1" thickBot="1">
      <c r="A1448">
        <v>1434</v>
      </c>
      <c r="B1448" s="1">
        <v>5</v>
      </c>
      <c r="C1448" s="1">
        <v>5</v>
      </c>
      <c r="D1448" s="1">
        <v>6</v>
      </c>
      <c r="E1448" s="1">
        <v>7</v>
      </c>
      <c r="F1448" s="1">
        <v>6</v>
      </c>
      <c r="G1448" s="2">
        <v>4</v>
      </c>
      <c r="H1448" s="7">
        <v>3</v>
      </c>
      <c r="I1448" s="4">
        <v>3</v>
      </c>
      <c r="J1448" s="2">
        <v>5</v>
      </c>
      <c r="K1448" s="1">
        <v>5</v>
      </c>
      <c r="L1448" s="4">
        <v>3</v>
      </c>
      <c r="M1448" s="1">
        <v>6</v>
      </c>
      <c r="N1448" s="1">
        <v>7</v>
      </c>
      <c r="O1448" s="3">
        <v>7</v>
      </c>
      <c r="P1448" s="3">
        <v>6</v>
      </c>
      <c r="Q1448" s="2">
        <v>5</v>
      </c>
      <c r="R1448" s="2">
        <v>4</v>
      </c>
      <c r="S1448" s="4">
        <v>4</v>
      </c>
      <c r="T1448" s="34">
        <f>IF(COUNTIF(B1448:S1448,"&gt;0")=18,SUM(B1448:S1448),"")</f>
        <v>91</v>
      </c>
      <c r="U1448" s="100">
        <v>40082</v>
      </c>
      <c r="V1448" s="39" t="s">
        <v>1530</v>
      </c>
      <c r="W1448" s="17">
        <v>6</v>
      </c>
      <c r="X1448" s="12" t="s">
        <v>509</v>
      </c>
      <c r="Y1448" s="11" t="s">
        <v>14</v>
      </c>
      <c r="Z1448" s="11">
        <v>350252</v>
      </c>
      <c r="AA1448" s="11">
        <v>20.5</v>
      </c>
      <c r="AB1448" s="11" t="s">
        <v>1604</v>
      </c>
      <c r="AC1448" s="11" t="s">
        <v>1605</v>
      </c>
      <c r="AD1448" s="11">
        <v>180</v>
      </c>
      <c r="AE1448" s="11">
        <v>20.5</v>
      </c>
      <c r="AF1448" s="11"/>
      <c r="AG1448" s="18"/>
    </row>
    <row r="1449" spans="1:33" ht="34.5" customHeight="1" thickBot="1">
      <c r="A1449">
        <v>1435</v>
      </c>
      <c r="B1449" s="2">
        <v>4</v>
      </c>
      <c r="C1449" s="1">
        <v>5</v>
      </c>
      <c r="D1449" s="1">
        <v>6</v>
      </c>
      <c r="E1449" s="1">
        <v>7</v>
      </c>
      <c r="F1449" s="1">
        <v>6</v>
      </c>
      <c r="G1449" s="2">
        <v>4</v>
      </c>
      <c r="H1449" s="4">
        <v>4</v>
      </c>
      <c r="I1449" s="4">
        <v>3</v>
      </c>
      <c r="J1449" s="4">
        <v>4</v>
      </c>
      <c r="K1449" s="1">
        <v>5</v>
      </c>
      <c r="L1449" s="2">
        <v>4</v>
      </c>
      <c r="M1449" s="4">
        <v>4</v>
      </c>
      <c r="N1449" s="1">
        <v>7</v>
      </c>
      <c r="O1449" s="2">
        <v>5</v>
      </c>
      <c r="P1449" s="3">
        <v>6</v>
      </c>
      <c r="Q1449" s="1">
        <v>6</v>
      </c>
      <c r="R1449" s="4">
        <v>3</v>
      </c>
      <c r="S1449" s="1">
        <v>6</v>
      </c>
      <c r="T1449" s="34">
        <f>IF(COUNTIF(B1449:S1449,"&gt;0")=18,SUM(B1449:S1449),"")</f>
        <v>89</v>
      </c>
      <c r="U1449" s="100">
        <v>40082</v>
      </c>
      <c r="V1449" s="39" t="s">
        <v>1530</v>
      </c>
      <c r="W1449" s="17">
        <v>6</v>
      </c>
      <c r="X1449" s="12" t="s">
        <v>509</v>
      </c>
      <c r="Y1449" s="11" t="s">
        <v>14</v>
      </c>
      <c r="Z1449" s="11">
        <v>350252</v>
      </c>
      <c r="AA1449" s="11">
        <v>20.5</v>
      </c>
      <c r="AB1449" s="11" t="s">
        <v>1604</v>
      </c>
      <c r="AC1449" s="11" t="s">
        <v>1605</v>
      </c>
      <c r="AD1449" s="11">
        <v>180</v>
      </c>
      <c r="AE1449" s="11">
        <v>20.5</v>
      </c>
      <c r="AF1449" s="11"/>
      <c r="AG1449" s="18"/>
    </row>
    <row r="1450" spans="1:33" ht="34.5" customHeight="1" thickBot="1">
      <c r="A1450">
        <v>1436</v>
      </c>
      <c r="B1450" s="2">
        <v>4</v>
      </c>
      <c r="C1450" s="1">
        <v>5</v>
      </c>
      <c r="D1450" s="6">
        <v>8</v>
      </c>
      <c r="E1450" s="1">
        <v>7</v>
      </c>
      <c r="F1450" s="3">
        <v>7</v>
      </c>
      <c r="G1450" s="2">
        <v>4</v>
      </c>
      <c r="H1450" s="4">
        <v>4</v>
      </c>
      <c r="I1450" s="2">
        <v>4</v>
      </c>
      <c r="J1450" s="6">
        <v>9</v>
      </c>
      <c r="K1450" s="2">
        <v>4</v>
      </c>
      <c r="L1450" s="2">
        <v>4</v>
      </c>
      <c r="M1450" s="3">
        <v>7</v>
      </c>
      <c r="N1450" s="3">
        <v>8</v>
      </c>
      <c r="O1450" s="2">
        <v>5</v>
      </c>
      <c r="P1450" s="2">
        <v>4</v>
      </c>
      <c r="Q1450" s="2">
        <v>5</v>
      </c>
      <c r="R1450" s="1">
        <v>5</v>
      </c>
      <c r="S1450" s="7">
        <v>3</v>
      </c>
      <c r="T1450" s="34">
        <f>IF(COUNTIF(B1450:S1450,"&gt;0")=18,SUM(B1450:S1450),"")</f>
        <v>97</v>
      </c>
      <c r="U1450" s="100">
        <v>40082</v>
      </c>
      <c r="V1450" s="39" t="s">
        <v>1530</v>
      </c>
      <c r="W1450" s="19">
        <v>7</v>
      </c>
      <c r="X1450" s="10" t="s">
        <v>471</v>
      </c>
      <c r="Y1450" s="9" t="s">
        <v>14</v>
      </c>
      <c r="Z1450" s="9">
        <v>350420</v>
      </c>
      <c r="AA1450" s="9">
        <v>21.8</v>
      </c>
      <c r="AB1450" s="9" t="s">
        <v>714</v>
      </c>
      <c r="AC1450" s="9" t="s">
        <v>1606</v>
      </c>
      <c r="AD1450" s="9">
        <v>189</v>
      </c>
      <c r="AE1450" s="9">
        <v>21.9</v>
      </c>
      <c r="AF1450" s="9"/>
      <c r="AG1450" s="20"/>
    </row>
    <row r="1451" spans="1:33" ht="34.5" customHeight="1" thickBot="1">
      <c r="A1451">
        <v>1437</v>
      </c>
      <c r="B1451" s="4">
        <v>3</v>
      </c>
      <c r="C1451" s="2">
        <v>4</v>
      </c>
      <c r="D1451" s="1">
        <v>6</v>
      </c>
      <c r="E1451" s="1">
        <v>7</v>
      </c>
      <c r="F1451" s="1">
        <v>6</v>
      </c>
      <c r="G1451" s="3">
        <v>6</v>
      </c>
      <c r="H1451" s="3">
        <v>7</v>
      </c>
      <c r="I1451" s="2">
        <v>4</v>
      </c>
      <c r="J1451" s="1">
        <v>6</v>
      </c>
      <c r="K1451" s="4">
        <v>3</v>
      </c>
      <c r="L1451" s="2">
        <v>4</v>
      </c>
      <c r="M1451" s="3">
        <v>7</v>
      </c>
      <c r="N1451" s="1">
        <v>7</v>
      </c>
      <c r="O1451" s="2">
        <v>5</v>
      </c>
      <c r="P1451" s="2">
        <v>4</v>
      </c>
      <c r="Q1451" s="1">
        <v>6</v>
      </c>
      <c r="R1451" s="2">
        <v>4</v>
      </c>
      <c r="S1451" s="7">
        <v>3</v>
      </c>
      <c r="T1451" s="34">
        <f>IF(COUNTIF(B1451:S1451,"&gt;0")=18,SUM(B1451:S1451),"")</f>
        <v>92</v>
      </c>
      <c r="U1451" s="100">
        <v>40082</v>
      </c>
      <c r="V1451" s="39" t="s">
        <v>1530</v>
      </c>
      <c r="W1451" s="19">
        <v>7</v>
      </c>
      <c r="X1451" s="10" t="s">
        <v>471</v>
      </c>
      <c r="Y1451" s="9" t="s">
        <v>14</v>
      </c>
      <c r="Z1451" s="9">
        <v>350420</v>
      </c>
      <c r="AA1451" s="9">
        <v>21.8</v>
      </c>
      <c r="AB1451" s="9" t="s">
        <v>714</v>
      </c>
      <c r="AC1451" s="9" t="s">
        <v>1606</v>
      </c>
      <c r="AD1451" s="9">
        <v>189</v>
      </c>
      <c r="AE1451" s="9">
        <v>21.9</v>
      </c>
      <c r="AF1451" s="9"/>
      <c r="AG1451" s="20"/>
    </row>
    <row r="1452" spans="1:33" ht="34.5" customHeight="1" thickBot="1">
      <c r="A1452">
        <v>1438</v>
      </c>
      <c r="B1452" s="1">
        <v>5</v>
      </c>
      <c r="C1452" s="1">
        <v>5</v>
      </c>
      <c r="D1452" s="1">
        <v>6</v>
      </c>
      <c r="E1452" s="2">
        <v>6</v>
      </c>
      <c r="F1452" s="1">
        <v>6</v>
      </c>
      <c r="G1452" s="2">
        <v>4</v>
      </c>
      <c r="H1452" s="2">
        <v>5</v>
      </c>
      <c r="I1452" s="2">
        <v>4</v>
      </c>
      <c r="J1452" s="2">
        <v>5</v>
      </c>
      <c r="K1452" s="1">
        <v>5</v>
      </c>
      <c r="L1452" s="1">
        <v>5</v>
      </c>
      <c r="M1452" s="6">
        <v>8</v>
      </c>
      <c r="N1452" s="2">
        <v>6</v>
      </c>
      <c r="O1452" s="2">
        <v>5</v>
      </c>
      <c r="P1452" s="2">
        <v>4</v>
      </c>
      <c r="Q1452" s="4">
        <v>4</v>
      </c>
      <c r="R1452" s="2">
        <v>4</v>
      </c>
      <c r="S1452" s="2">
        <v>5</v>
      </c>
      <c r="T1452" s="34">
        <f>IF(COUNTIF(B1452:S1452,"&gt;0")=18,SUM(B1452:S1452),"")</f>
        <v>92</v>
      </c>
      <c r="U1452" s="100">
        <v>40082</v>
      </c>
      <c r="V1452" s="39" t="s">
        <v>1530</v>
      </c>
      <c r="W1452" s="17">
        <v>8</v>
      </c>
      <c r="X1452" s="12" t="s">
        <v>37</v>
      </c>
      <c r="Y1452" s="11" t="s">
        <v>14</v>
      </c>
      <c r="Z1452" s="11">
        <v>350668</v>
      </c>
      <c r="AA1452" s="11">
        <v>28.2</v>
      </c>
      <c r="AB1452" s="11" t="s">
        <v>1607</v>
      </c>
      <c r="AC1452" s="11" t="s">
        <v>1608</v>
      </c>
      <c r="AD1452" s="11">
        <v>189</v>
      </c>
      <c r="AE1452" s="11">
        <v>26.2</v>
      </c>
      <c r="AF1452" s="11"/>
      <c r="AG1452" s="18"/>
    </row>
    <row r="1453" spans="1:33" ht="34.5" customHeight="1" thickBot="1">
      <c r="A1453">
        <v>1439</v>
      </c>
      <c r="B1453" s="2">
        <v>4</v>
      </c>
      <c r="C1453" s="2">
        <v>4</v>
      </c>
      <c r="D1453" s="1">
        <v>6</v>
      </c>
      <c r="E1453" s="1">
        <v>7</v>
      </c>
      <c r="F1453" s="3">
        <v>7</v>
      </c>
      <c r="G1453" s="2">
        <v>4</v>
      </c>
      <c r="H1453" s="1">
        <v>6</v>
      </c>
      <c r="I1453" s="1">
        <v>5</v>
      </c>
      <c r="J1453" s="2">
        <v>5</v>
      </c>
      <c r="K1453" s="2">
        <v>4</v>
      </c>
      <c r="L1453" s="1">
        <v>5</v>
      </c>
      <c r="M1453" s="1">
        <v>6</v>
      </c>
      <c r="N1453" s="1">
        <v>7</v>
      </c>
      <c r="O1453" s="6">
        <v>8</v>
      </c>
      <c r="P1453" s="1">
        <v>5</v>
      </c>
      <c r="Q1453" s="2">
        <v>5</v>
      </c>
      <c r="R1453" s="2">
        <v>4</v>
      </c>
      <c r="S1453" s="2">
        <v>5</v>
      </c>
      <c r="T1453" s="34">
        <f>IF(COUNTIF(B1453:S1453,"&gt;0")=18,SUM(B1453:S1453),"")</f>
        <v>97</v>
      </c>
      <c r="U1453" s="100">
        <v>40082</v>
      </c>
      <c r="V1453" s="39" t="s">
        <v>1530</v>
      </c>
      <c r="W1453" s="17">
        <v>8</v>
      </c>
      <c r="X1453" s="12" t="s">
        <v>37</v>
      </c>
      <c r="Y1453" s="11" t="s">
        <v>14</v>
      </c>
      <c r="Z1453" s="11">
        <v>350668</v>
      </c>
      <c r="AA1453" s="11">
        <v>28.2</v>
      </c>
      <c r="AB1453" s="11" t="s">
        <v>1607</v>
      </c>
      <c r="AC1453" s="11" t="s">
        <v>1608</v>
      </c>
      <c r="AD1453" s="11">
        <v>189</v>
      </c>
      <c r="AE1453" s="11">
        <v>26.2</v>
      </c>
      <c r="AF1453" s="11"/>
      <c r="AG1453" s="18"/>
    </row>
    <row r="1454" spans="1:33" ht="34.5" customHeight="1" thickBot="1">
      <c r="A1454">
        <v>1440</v>
      </c>
      <c r="B1454" s="1">
        <v>5</v>
      </c>
      <c r="C1454" s="4">
        <v>3</v>
      </c>
      <c r="D1454" s="1">
        <v>6</v>
      </c>
      <c r="E1454" s="3">
        <v>8</v>
      </c>
      <c r="F1454" s="6">
        <v>8</v>
      </c>
      <c r="G1454" s="7">
        <v>2</v>
      </c>
      <c r="H1454" s="2">
        <v>5</v>
      </c>
      <c r="I1454" s="1">
        <v>5</v>
      </c>
      <c r="J1454" s="4">
        <v>4</v>
      </c>
      <c r="K1454" s="4">
        <v>3</v>
      </c>
      <c r="L1454" s="4">
        <v>3</v>
      </c>
      <c r="M1454" s="3">
        <v>7</v>
      </c>
      <c r="N1454" s="2">
        <v>6</v>
      </c>
      <c r="O1454" s="4">
        <v>4</v>
      </c>
      <c r="P1454" s="1">
        <v>5</v>
      </c>
      <c r="Q1454" s="4">
        <v>4</v>
      </c>
      <c r="R1454" s="1">
        <v>5</v>
      </c>
      <c r="S1454" s="2">
        <v>5</v>
      </c>
      <c r="T1454" s="34">
        <f>IF(COUNTIF(B1454:S1454,"&gt;0")=18,SUM(B1454:S1454),"")</f>
        <v>88</v>
      </c>
      <c r="U1454" s="100">
        <v>40082</v>
      </c>
      <c r="V1454" s="39" t="s">
        <v>1530</v>
      </c>
      <c r="W1454" s="19">
        <v>9</v>
      </c>
      <c r="X1454" s="10" t="s">
        <v>376</v>
      </c>
      <c r="Y1454" s="9" t="s">
        <v>14</v>
      </c>
      <c r="Z1454" s="9">
        <v>350377</v>
      </c>
      <c r="AA1454" s="9">
        <v>20</v>
      </c>
      <c r="AB1454" s="9" t="s">
        <v>1609</v>
      </c>
      <c r="AC1454" s="9" t="s">
        <v>1610</v>
      </c>
      <c r="AD1454" s="9">
        <v>191</v>
      </c>
      <c r="AE1454" s="9">
        <v>20.100000000000001</v>
      </c>
      <c r="AF1454" s="9"/>
      <c r="AG1454" s="20"/>
    </row>
    <row r="1455" spans="1:33" ht="34.5" customHeight="1" thickBot="1">
      <c r="A1455">
        <v>1441</v>
      </c>
      <c r="B1455" s="3">
        <v>6</v>
      </c>
      <c r="C1455" s="2">
        <v>4</v>
      </c>
      <c r="D1455" s="6">
        <v>8</v>
      </c>
      <c r="E1455" s="3">
        <v>8</v>
      </c>
      <c r="F1455" s="1">
        <v>6</v>
      </c>
      <c r="G1455" s="2">
        <v>4</v>
      </c>
      <c r="H1455" s="1">
        <v>6</v>
      </c>
      <c r="I1455" s="3">
        <v>6</v>
      </c>
      <c r="J1455" s="1">
        <v>6</v>
      </c>
      <c r="K1455" s="2">
        <v>4</v>
      </c>
      <c r="L1455" s="1">
        <v>5</v>
      </c>
      <c r="M1455" s="1">
        <v>6</v>
      </c>
      <c r="N1455" s="6">
        <v>9</v>
      </c>
      <c r="O1455" s="3">
        <v>7</v>
      </c>
      <c r="P1455" s="2">
        <v>4</v>
      </c>
      <c r="Q1455" s="4">
        <v>4</v>
      </c>
      <c r="R1455" s="3">
        <v>6</v>
      </c>
      <c r="S1455" s="4">
        <v>4</v>
      </c>
      <c r="T1455" s="34">
        <f>IF(COUNTIF(B1455:S1455,"&gt;0")=18,SUM(B1455:S1455),"")</f>
        <v>103</v>
      </c>
      <c r="U1455" s="100">
        <v>40082</v>
      </c>
      <c r="V1455" s="39" t="s">
        <v>1530</v>
      </c>
      <c r="W1455" s="19">
        <v>9</v>
      </c>
      <c r="X1455" s="10" t="s">
        <v>376</v>
      </c>
      <c r="Y1455" s="9" t="s">
        <v>14</v>
      </c>
      <c r="Z1455" s="9">
        <v>350377</v>
      </c>
      <c r="AA1455" s="9">
        <v>20</v>
      </c>
      <c r="AB1455" s="9" t="s">
        <v>1609</v>
      </c>
      <c r="AC1455" s="9" t="s">
        <v>1610</v>
      </c>
      <c r="AD1455" s="9">
        <v>191</v>
      </c>
      <c r="AE1455" s="9">
        <v>20.100000000000001</v>
      </c>
      <c r="AF1455" s="9"/>
      <c r="AG1455" s="20"/>
    </row>
    <row r="1456" spans="1:33" ht="34.5" customHeight="1" thickBot="1">
      <c r="A1456">
        <v>1442</v>
      </c>
      <c r="B1456" s="4">
        <v>3</v>
      </c>
      <c r="C1456" s="3">
        <v>6</v>
      </c>
      <c r="D1456" s="1">
        <v>6</v>
      </c>
      <c r="E1456" s="2">
        <v>6</v>
      </c>
      <c r="F1456" s="2">
        <v>5</v>
      </c>
      <c r="G1456" s="3">
        <v>6</v>
      </c>
      <c r="H1456" s="2">
        <v>5</v>
      </c>
      <c r="I1456" s="2">
        <v>4</v>
      </c>
      <c r="J1456" s="4">
        <v>4</v>
      </c>
      <c r="K1456" s="2">
        <v>4</v>
      </c>
      <c r="L1456" s="1">
        <v>5</v>
      </c>
      <c r="M1456" s="1">
        <v>6</v>
      </c>
      <c r="N1456" s="3">
        <v>8</v>
      </c>
      <c r="O1456" s="1">
        <v>6</v>
      </c>
      <c r="P1456" s="2">
        <v>4</v>
      </c>
      <c r="Q1456" s="1">
        <v>6</v>
      </c>
      <c r="R1456" s="1">
        <v>5</v>
      </c>
      <c r="S1456" s="4">
        <v>4</v>
      </c>
      <c r="T1456" s="34">
        <f>IF(COUNTIF(B1456:S1456,"&gt;0")=18,SUM(B1456:S1456),"")</f>
        <v>93</v>
      </c>
      <c r="U1456" s="100">
        <v>40082</v>
      </c>
      <c r="V1456" s="39" t="s">
        <v>1530</v>
      </c>
      <c r="W1456" s="17">
        <v>10</v>
      </c>
      <c r="X1456" s="12" t="s">
        <v>57</v>
      </c>
      <c r="Y1456" s="11" t="s">
        <v>14</v>
      </c>
      <c r="Z1456" s="11">
        <v>350461</v>
      </c>
      <c r="AA1456" s="11">
        <v>24.1</v>
      </c>
      <c r="AB1456" s="11" t="s">
        <v>1304</v>
      </c>
      <c r="AC1456" s="11"/>
      <c r="AD1456" s="11">
        <v>93</v>
      </c>
      <c r="AE1456" s="11">
        <v>24.1</v>
      </c>
      <c r="AF1456" s="11"/>
      <c r="AG1456" s="18"/>
    </row>
    <row r="1457" spans="1:33" ht="34.5" customHeight="1" thickBot="1">
      <c r="A1457">
        <v>1443</v>
      </c>
      <c r="B1457" s="1">
        <v>5</v>
      </c>
      <c r="C1457" s="1">
        <v>5</v>
      </c>
      <c r="D1457" s="3">
        <v>7</v>
      </c>
      <c r="E1457" s="1">
        <v>7</v>
      </c>
      <c r="F1457" s="2">
        <v>5</v>
      </c>
      <c r="G1457" s="1">
        <v>5</v>
      </c>
      <c r="H1457" s="4">
        <v>4</v>
      </c>
      <c r="I1457" s="3">
        <v>6</v>
      </c>
      <c r="J1457" s="1">
        <v>6</v>
      </c>
      <c r="K1457" s="4">
        <v>3</v>
      </c>
      <c r="L1457" s="3">
        <v>6</v>
      </c>
      <c r="M1457" s="6">
        <v>9</v>
      </c>
      <c r="N1457" s="2">
        <v>6</v>
      </c>
      <c r="O1457" s="2">
        <v>5</v>
      </c>
      <c r="P1457" s="2">
        <v>4</v>
      </c>
      <c r="Q1457" s="6">
        <v>8</v>
      </c>
      <c r="R1457" s="4">
        <v>3</v>
      </c>
      <c r="S1457" s="4">
        <v>4</v>
      </c>
      <c r="T1457" s="34">
        <f>IF(COUNTIF(B1457:S1457,"&gt;0")=18,SUM(B1457:S1457),"")</f>
        <v>98</v>
      </c>
      <c r="U1457" s="100">
        <v>40082</v>
      </c>
      <c r="V1457" s="39" t="s">
        <v>1530</v>
      </c>
      <c r="W1457" s="19">
        <v>11</v>
      </c>
      <c r="X1457" s="10" t="s">
        <v>62</v>
      </c>
      <c r="Y1457" s="9" t="s">
        <v>14</v>
      </c>
      <c r="Z1457" s="9">
        <v>350639</v>
      </c>
      <c r="AA1457" s="9">
        <v>24</v>
      </c>
      <c r="AB1457" s="9" t="s">
        <v>1611</v>
      </c>
      <c r="AC1457" s="9"/>
      <c r="AD1457" s="9">
        <v>98</v>
      </c>
      <c r="AE1457" s="9">
        <v>24</v>
      </c>
      <c r="AF1457" s="9"/>
      <c r="AG1457" s="20"/>
    </row>
    <row r="1458" spans="1:33" ht="34.5" customHeight="1" thickBot="1">
      <c r="A1458">
        <v>1444</v>
      </c>
      <c r="B1458" s="1">
        <v>5</v>
      </c>
      <c r="C1458" s="3">
        <v>6</v>
      </c>
      <c r="D1458" s="6">
        <v>8</v>
      </c>
      <c r="E1458" s="2">
        <v>6</v>
      </c>
      <c r="F1458" s="2">
        <v>5</v>
      </c>
      <c r="G1458" s="2">
        <v>4</v>
      </c>
      <c r="H1458" s="3">
        <v>7</v>
      </c>
      <c r="I1458" s="2">
        <v>4</v>
      </c>
      <c r="J1458" s="1">
        <v>6</v>
      </c>
      <c r="K1458" s="1">
        <v>5</v>
      </c>
      <c r="L1458" s="1">
        <v>5</v>
      </c>
      <c r="M1458" s="1">
        <v>6</v>
      </c>
      <c r="N1458" s="3">
        <v>8</v>
      </c>
      <c r="O1458" s="1">
        <v>6</v>
      </c>
      <c r="P1458" s="1">
        <v>5</v>
      </c>
      <c r="Q1458" s="2">
        <v>5</v>
      </c>
      <c r="R1458" s="3">
        <v>6</v>
      </c>
      <c r="S1458" s="1">
        <v>6</v>
      </c>
      <c r="T1458" s="34">
        <f>IF(COUNTIF(B1458:S1458,"&gt;0")=18,SUM(B1458:S1458),"")</f>
        <v>103</v>
      </c>
      <c r="U1458" s="100">
        <v>40082</v>
      </c>
      <c r="V1458" s="39" t="s">
        <v>1530</v>
      </c>
      <c r="W1458" s="17">
        <v>12</v>
      </c>
      <c r="X1458" s="12" t="s">
        <v>494</v>
      </c>
      <c r="Y1458" s="11" t="s">
        <v>14</v>
      </c>
      <c r="Z1458" s="11">
        <v>350437</v>
      </c>
      <c r="AA1458" s="11">
        <v>35.200000000000003</v>
      </c>
      <c r="AB1458" s="11" t="s">
        <v>1612</v>
      </c>
      <c r="AC1458" s="11"/>
      <c r="AD1458" s="11">
        <v>103</v>
      </c>
      <c r="AE1458" s="11">
        <v>35.200000000000003</v>
      </c>
      <c r="AF1458" s="11"/>
      <c r="AG1458" s="18"/>
    </row>
    <row r="1459" spans="1:33" ht="34.5" customHeight="1" thickBot="1">
      <c r="A1459">
        <v>1445</v>
      </c>
      <c r="B1459" s="2">
        <v>4</v>
      </c>
      <c r="C1459" s="3">
        <v>6</v>
      </c>
      <c r="D1459" s="6">
        <v>10</v>
      </c>
      <c r="E1459" s="1">
        <v>7</v>
      </c>
      <c r="F1459" s="3">
        <v>7</v>
      </c>
      <c r="G1459" s="3">
        <v>6</v>
      </c>
      <c r="H1459" s="1">
        <v>6</v>
      </c>
      <c r="I1459" s="2">
        <v>4</v>
      </c>
      <c r="J1459" s="2">
        <v>5</v>
      </c>
      <c r="K1459" s="6">
        <v>7</v>
      </c>
      <c r="L1459" s="2">
        <v>4</v>
      </c>
      <c r="M1459" s="6">
        <v>11</v>
      </c>
      <c r="N1459" s="3">
        <v>8</v>
      </c>
      <c r="O1459" s="2">
        <v>5</v>
      </c>
      <c r="P1459" s="2">
        <v>4</v>
      </c>
      <c r="Q1459" s="2">
        <v>5</v>
      </c>
      <c r="R1459" s="3">
        <v>6</v>
      </c>
      <c r="S1459" s="2">
        <v>5</v>
      </c>
      <c r="T1459" s="34">
        <f>IF(COUNTIF(B1459:S1459,"&gt;0")=18,SUM(B1459:S1459),"")</f>
        <v>110</v>
      </c>
      <c r="U1459" s="100">
        <v>40082</v>
      </c>
      <c r="V1459" s="39" t="s">
        <v>1530</v>
      </c>
      <c r="W1459" s="19">
        <v>13</v>
      </c>
      <c r="X1459" s="10" t="s">
        <v>349</v>
      </c>
      <c r="Y1459" s="9" t="s">
        <v>14</v>
      </c>
      <c r="Z1459" s="9">
        <v>350552</v>
      </c>
      <c r="AA1459" s="9">
        <v>35.9</v>
      </c>
      <c r="AB1459" s="9" t="s">
        <v>1613</v>
      </c>
      <c r="AC1459" s="9"/>
      <c r="AD1459" s="9">
        <v>110</v>
      </c>
      <c r="AE1459" s="9">
        <v>35.9</v>
      </c>
      <c r="AF1459" s="9"/>
      <c r="AG1459" s="20"/>
    </row>
    <row r="1460" spans="1:33" ht="34.5" customHeight="1" thickBot="1">
      <c r="A1460">
        <v>1446</v>
      </c>
      <c r="B1460" s="2">
        <v>4</v>
      </c>
      <c r="C1460" s="6">
        <v>7</v>
      </c>
      <c r="D1460" s="6">
        <v>8</v>
      </c>
      <c r="E1460" s="3">
        <v>8</v>
      </c>
      <c r="F1460" s="1">
        <v>6</v>
      </c>
      <c r="G1460" s="1">
        <v>5</v>
      </c>
      <c r="H1460" s="4">
        <v>4</v>
      </c>
      <c r="I1460" s="3">
        <v>6</v>
      </c>
      <c r="J1460" s="2">
        <v>5</v>
      </c>
      <c r="K1460" s="2">
        <v>4</v>
      </c>
      <c r="L1460" s="6">
        <v>7</v>
      </c>
      <c r="M1460" s="6">
        <v>12</v>
      </c>
      <c r="N1460" s="6">
        <v>9</v>
      </c>
      <c r="O1460" s="3">
        <v>7</v>
      </c>
      <c r="P1460" s="1">
        <v>5</v>
      </c>
      <c r="Q1460" s="1">
        <v>6</v>
      </c>
      <c r="R1460" s="1">
        <v>5</v>
      </c>
      <c r="S1460" s="2">
        <v>5</v>
      </c>
      <c r="T1460" s="34">
        <f>IF(COUNTIF(B1460:S1460,"&gt;0")=18,SUM(B1460:S1460),"")</f>
        <v>113</v>
      </c>
      <c r="U1460" s="100">
        <v>40082</v>
      </c>
      <c r="V1460" s="39" t="s">
        <v>1530</v>
      </c>
      <c r="W1460" s="26">
        <v>14</v>
      </c>
      <c r="X1460" s="27" t="s">
        <v>137</v>
      </c>
      <c r="Y1460" s="28" t="s">
        <v>14</v>
      </c>
      <c r="Z1460" s="28">
        <v>350574</v>
      </c>
      <c r="AA1460" s="28">
        <v>29.2</v>
      </c>
      <c r="AB1460" s="28" t="s">
        <v>1614</v>
      </c>
      <c r="AC1460" s="28"/>
      <c r="AD1460" s="28">
        <v>113</v>
      </c>
      <c r="AE1460" s="28">
        <v>29.4</v>
      </c>
      <c r="AF1460" s="28"/>
      <c r="AG1460" s="31"/>
    </row>
    <row r="1461" spans="1:33" ht="34.5" customHeight="1" thickBot="1">
      <c r="A1461">
        <v>1447</v>
      </c>
      <c r="B1461" s="1">
        <v>5</v>
      </c>
      <c r="C1461" s="4">
        <v>3</v>
      </c>
      <c r="D1461" s="1">
        <v>6</v>
      </c>
      <c r="E1461" s="2">
        <v>6</v>
      </c>
      <c r="F1461" s="4">
        <v>4</v>
      </c>
      <c r="G1461" s="2">
        <v>4</v>
      </c>
      <c r="H1461" s="4">
        <v>4</v>
      </c>
      <c r="I1461" s="2">
        <v>4</v>
      </c>
      <c r="J1461" s="4">
        <v>4</v>
      </c>
      <c r="K1461" s="4">
        <v>3</v>
      </c>
      <c r="L1461" s="2">
        <v>4</v>
      </c>
      <c r="M1461" s="1">
        <v>6</v>
      </c>
      <c r="N1461" s="1">
        <v>7</v>
      </c>
      <c r="O1461" s="4">
        <v>4</v>
      </c>
      <c r="P1461" s="2">
        <v>4</v>
      </c>
      <c r="Q1461" s="4">
        <v>4</v>
      </c>
      <c r="R1461" s="4">
        <v>3</v>
      </c>
      <c r="S1461" s="4">
        <v>4</v>
      </c>
      <c r="T1461" s="34">
        <f>IF(COUNTIF(B1461:S1461,"&gt;0")=18,SUM(B1461:S1461),"")</f>
        <v>79</v>
      </c>
      <c r="U1461" s="100">
        <v>40084</v>
      </c>
      <c r="V1461" s="39" t="s">
        <v>1615</v>
      </c>
      <c r="W1461" s="13">
        <v>1</v>
      </c>
      <c r="X1461" s="14" t="s">
        <v>1084</v>
      </c>
      <c r="Y1461" s="15" t="s">
        <v>92</v>
      </c>
      <c r="Z1461" s="15">
        <v>610134</v>
      </c>
      <c r="AA1461" s="15">
        <v>16.2</v>
      </c>
      <c r="AB1461" s="15" t="s">
        <v>1616</v>
      </c>
      <c r="AC1461" s="15">
        <v>23</v>
      </c>
      <c r="AD1461" s="15">
        <v>15</v>
      </c>
      <c r="AE1461" s="15"/>
      <c r="AF1461" s="16"/>
    </row>
    <row r="1462" spans="1:33" ht="34.5" customHeight="1" thickBot="1">
      <c r="A1462">
        <v>1448</v>
      </c>
      <c r="B1462" s="2">
        <v>4</v>
      </c>
      <c r="C1462" s="1">
        <v>5</v>
      </c>
      <c r="D1462" s="4">
        <v>4</v>
      </c>
      <c r="E1462" s="4">
        <v>5</v>
      </c>
      <c r="F1462" s="1">
        <v>6</v>
      </c>
      <c r="G1462" s="4">
        <v>3</v>
      </c>
      <c r="H1462" s="2">
        <v>5</v>
      </c>
      <c r="I1462" s="1">
        <v>5</v>
      </c>
      <c r="J1462" s="2">
        <v>5</v>
      </c>
      <c r="K1462" s="1">
        <v>5</v>
      </c>
      <c r="L1462" s="2">
        <v>4</v>
      </c>
      <c r="M1462" s="1">
        <v>6</v>
      </c>
      <c r="N1462" s="2">
        <v>6</v>
      </c>
      <c r="O1462" s="4">
        <v>4</v>
      </c>
      <c r="P1462" s="4">
        <v>3</v>
      </c>
      <c r="Q1462" s="2">
        <v>5</v>
      </c>
      <c r="R1462" s="4">
        <v>3</v>
      </c>
      <c r="S1462" s="4">
        <v>4</v>
      </c>
      <c r="T1462" s="34">
        <f>IF(COUNTIF(B1462:S1462,"&gt;0")=18,SUM(B1462:S1462),"")</f>
        <v>82</v>
      </c>
      <c r="U1462" s="100">
        <v>40084</v>
      </c>
      <c r="V1462" s="39" t="s">
        <v>1615</v>
      </c>
      <c r="W1462" s="17">
        <v>2</v>
      </c>
      <c r="X1462" s="12" t="s">
        <v>693</v>
      </c>
      <c r="Y1462" s="11" t="s">
        <v>53</v>
      </c>
      <c r="Z1462" s="11">
        <v>1210002</v>
      </c>
      <c r="AA1462" s="11">
        <v>13</v>
      </c>
      <c r="AB1462" s="11" t="s">
        <v>1617</v>
      </c>
      <c r="AC1462" s="11">
        <v>20</v>
      </c>
      <c r="AD1462" s="11">
        <v>13</v>
      </c>
      <c r="AE1462" s="11"/>
      <c r="AF1462" s="18"/>
    </row>
    <row r="1463" spans="1:33" ht="34.5" customHeight="1" thickBot="1">
      <c r="A1463">
        <v>1449</v>
      </c>
      <c r="B1463" s="4">
        <v>3</v>
      </c>
      <c r="C1463" s="2">
        <v>4</v>
      </c>
      <c r="D1463" s="2">
        <v>5</v>
      </c>
      <c r="E1463" s="2">
        <v>6</v>
      </c>
      <c r="F1463" s="4">
        <v>4</v>
      </c>
      <c r="G1463" s="2">
        <v>4</v>
      </c>
      <c r="H1463" s="1">
        <v>6</v>
      </c>
      <c r="I1463" s="1">
        <v>5</v>
      </c>
      <c r="J1463" s="4">
        <v>4</v>
      </c>
      <c r="K1463" s="2">
        <v>4</v>
      </c>
      <c r="L1463" s="2">
        <v>4</v>
      </c>
      <c r="M1463" s="8" t="s">
        <v>0</v>
      </c>
      <c r="N1463" s="2">
        <v>6</v>
      </c>
      <c r="O1463" s="2">
        <v>5</v>
      </c>
      <c r="P1463" s="1">
        <v>5</v>
      </c>
      <c r="Q1463" s="4">
        <v>4</v>
      </c>
      <c r="R1463" s="1">
        <v>5</v>
      </c>
      <c r="S1463" s="4">
        <v>4</v>
      </c>
      <c r="T1463" s="34" t="str">
        <f>IF(COUNTIF(B1463:S1463,"&gt;0")=18,SUM(B1463:S1463),"")</f>
        <v/>
      </c>
      <c r="U1463" s="100">
        <v>40084</v>
      </c>
      <c r="V1463" s="39" t="s">
        <v>1615</v>
      </c>
      <c r="W1463" s="19">
        <v>3</v>
      </c>
      <c r="X1463" s="10" t="s">
        <v>24</v>
      </c>
      <c r="Y1463" s="9" t="s">
        <v>14</v>
      </c>
      <c r="Z1463" s="9">
        <v>350112</v>
      </c>
      <c r="AA1463" s="9">
        <v>11.6</v>
      </c>
      <c r="AB1463" s="9" t="s">
        <v>1618</v>
      </c>
      <c r="AC1463" s="9">
        <v>18</v>
      </c>
      <c r="AD1463" s="9">
        <v>11.7</v>
      </c>
      <c r="AE1463" s="9"/>
      <c r="AF1463" s="20"/>
    </row>
    <row r="1464" spans="1:33" ht="34.5" customHeight="1" thickBot="1">
      <c r="A1464">
        <v>1450</v>
      </c>
      <c r="B1464" s="2">
        <v>4</v>
      </c>
      <c r="C1464" s="3">
        <v>6</v>
      </c>
      <c r="D1464" s="2">
        <v>5</v>
      </c>
      <c r="E1464" s="2">
        <v>6</v>
      </c>
      <c r="F1464" s="4">
        <v>4</v>
      </c>
      <c r="G1464" s="2">
        <v>4</v>
      </c>
      <c r="H1464" s="1">
        <v>6</v>
      </c>
      <c r="I1464" s="2">
        <v>4</v>
      </c>
      <c r="J1464" s="1">
        <v>6</v>
      </c>
      <c r="K1464" s="2">
        <v>4</v>
      </c>
      <c r="L1464" s="1">
        <v>5</v>
      </c>
      <c r="M1464" s="2">
        <v>5</v>
      </c>
      <c r="N1464" s="4">
        <v>5</v>
      </c>
      <c r="O1464" s="2">
        <v>5</v>
      </c>
      <c r="P1464" s="4">
        <v>3</v>
      </c>
      <c r="Q1464" s="2">
        <v>5</v>
      </c>
      <c r="R1464" s="2">
        <v>4</v>
      </c>
      <c r="S1464" s="2">
        <v>5</v>
      </c>
      <c r="T1464" s="34">
        <f>IF(COUNTIF(B1464:S1464,"&gt;0")=18,SUM(B1464:S1464),"")</f>
        <v>86</v>
      </c>
      <c r="U1464" s="100">
        <v>40084</v>
      </c>
      <c r="V1464" s="39" t="s">
        <v>1615</v>
      </c>
      <c r="W1464" s="17">
        <v>4</v>
      </c>
      <c r="X1464" s="12" t="s">
        <v>1619</v>
      </c>
      <c r="Y1464" s="11" t="s">
        <v>53</v>
      </c>
      <c r="Z1464" s="11">
        <v>1210132</v>
      </c>
      <c r="AA1464" s="11">
        <v>17.100000000000001</v>
      </c>
      <c r="AB1464" s="11" t="s">
        <v>1620</v>
      </c>
      <c r="AC1464" s="11">
        <v>17</v>
      </c>
      <c r="AD1464" s="11">
        <v>17.100000000000001</v>
      </c>
      <c r="AE1464" s="11"/>
      <c r="AF1464" s="18"/>
    </row>
    <row r="1465" spans="1:33" ht="34.5" customHeight="1" thickBot="1">
      <c r="A1465">
        <v>1451</v>
      </c>
      <c r="B1465" s="2">
        <v>4</v>
      </c>
      <c r="C1465" s="1">
        <v>5</v>
      </c>
      <c r="D1465" s="8" t="s">
        <v>0</v>
      </c>
      <c r="E1465" s="6">
        <v>9</v>
      </c>
      <c r="F1465" s="2">
        <v>5</v>
      </c>
      <c r="G1465" s="2">
        <v>4</v>
      </c>
      <c r="H1465" s="4">
        <v>4</v>
      </c>
      <c r="I1465" s="4">
        <v>3</v>
      </c>
      <c r="J1465" s="2">
        <v>5</v>
      </c>
      <c r="K1465" s="2">
        <v>4</v>
      </c>
      <c r="L1465" s="1">
        <v>5</v>
      </c>
      <c r="M1465" s="1">
        <v>6</v>
      </c>
      <c r="N1465" s="7">
        <v>4</v>
      </c>
      <c r="O1465" s="3">
        <v>7</v>
      </c>
      <c r="P1465" s="3">
        <v>6</v>
      </c>
      <c r="Q1465" s="7">
        <v>3</v>
      </c>
      <c r="R1465" s="1">
        <v>5</v>
      </c>
      <c r="S1465" s="4">
        <v>4</v>
      </c>
      <c r="T1465" s="34" t="str">
        <f>IF(COUNTIF(B1465:S1465,"&gt;0")=18,SUM(B1465:S1465),"")</f>
        <v/>
      </c>
      <c r="U1465" s="100">
        <v>40084</v>
      </c>
      <c r="V1465" s="39" t="s">
        <v>1615</v>
      </c>
      <c r="W1465" s="19">
        <v>5</v>
      </c>
      <c r="X1465" s="10" t="s">
        <v>1621</v>
      </c>
      <c r="Y1465" s="9" t="s">
        <v>1028</v>
      </c>
      <c r="Z1465" s="9">
        <v>140535</v>
      </c>
      <c r="AA1465" s="9">
        <v>17.5</v>
      </c>
      <c r="AB1465" s="9" t="s">
        <v>1622</v>
      </c>
      <c r="AC1465" s="9">
        <v>17</v>
      </c>
      <c r="AD1465" s="9">
        <v>17.600000000000001</v>
      </c>
      <c r="AE1465" s="9"/>
      <c r="AF1465" s="20"/>
    </row>
    <row r="1466" spans="1:33" ht="34.5" customHeight="1" thickBot="1">
      <c r="A1466">
        <v>1452</v>
      </c>
      <c r="B1466" s="2">
        <v>4</v>
      </c>
      <c r="C1466" s="6">
        <v>7</v>
      </c>
      <c r="D1466" s="8" t="s">
        <v>0</v>
      </c>
      <c r="E1466" s="2">
        <v>6</v>
      </c>
      <c r="F1466" s="2">
        <v>5</v>
      </c>
      <c r="G1466" s="3">
        <v>6</v>
      </c>
      <c r="H1466" s="4">
        <v>4</v>
      </c>
      <c r="I1466" s="2">
        <v>4</v>
      </c>
      <c r="J1466" s="2">
        <v>5</v>
      </c>
      <c r="K1466" s="2">
        <v>4</v>
      </c>
      <c r="L1466" s="2">
        <v>4</v>
      </c>
      <c r="M1466" s="3">
        <v>7</v>
      </c>
      <c r="N1466" s="4">
        <v>5</v>
      </c>
      <c r="O1466" s="4">
        <v>4</v>
      </c>
      <c r="P1466" s="1">
        <v>5</v>
      </c>
      <c r="Q1466" s="2">
        <v>5</v>
      </c>
      <c r="R1466" s="4">
        <v>3</v>
      </c>
      <c r="S1466" s="6">
        <v>8</v>
      </c>
      <c r="T1466" s="34" t="str">
        <f>IF(COUNTIF(B1466:S1466,"&gt;0")=18,SUM(B1466:S1466),"")</f>
        <v/>
      </c>
      <c r="U1466" s="100">
        <v>40084</v>
      </c>
      <c r="V1466" s="39" t="s">
        <v>1615</v>
      </c>
      <c r="W1466" s="17">
        <v>6</v>
      </c>
      <c r="X1466" s="12" t="s">
        <v>26</v>
      </c>
      <c r="Y1466" s="11" t="s">
        <v>14</v>
      </c>
      <c r="Z1466" s="11">
        <v>350494</v>
      </c>
      <c r="AA1466" s="11">
        <v>18.399999999999999</v>
      </c>
      <c r="AB1466" s="11" t="s">
        <v>1623</v>
      </c>
      <c r="AC1466" s="11">
        <v>16</v>
      </c>
      <c r="AD1466" s="11">
        <v>18.5</v>
      </c>
      <c r="AE1466" s="11"/>
      <c r="AF1466" s="18"/>
    </row>
    <row r="1467" spans="1:33" ht="34.5" customHeight="1" thickBot="1">
      <c r="A1467">
        <v>1453</v>
      </c>
      <c r="B1467" s="3">
        <v>6</v>
      </c>
      <c r="C1467" s="2">
        <v>4</v>
      </c>
      <c r="D1467" s="1">
        <v>6</v>
      </c>
      <c r="E1467" s="4">
        <v>5</v>
      </c>
      <c r="F1467" s="4">
        <v>4</v>
      </c>
      <c r="G1467" s="2">
        <v>4</v>
      </c>
      <c r="H1467" s="4">
        <v>4</v>
      </c>
      <c r="I1467" s="3">
        <v>6</v>
      </c>
      <c r="J1467" s="1">
        <v>6</v>
      </c>
      <c r="K1467" s="1">
        <v>5</v>
      </c>
      <c r="L1467" s="4">
        <v>3</v>
      </c>
      <c r="M1467" s="3">
        <v>7</v>
      </c>
      <c r="N1467" s="4">
        <v>5</v>
      </c>
      <c r="O1467" s="3">
        <v>7</v>
      </c>
      <c r="P1467" s="4">
        <v>3</v>
      </c>
      <c r="Q1467" s="3">
        <v>7</v>
      </c>
      <c r="R1467" s="2">
        <v>4</v>
      </c>
      <c r="S1467" s="2">
        <v>5</v>
      </c>
      <c r="T1467" s="34">
        <f>IF(COUNTIF(B1467:S1467,"&gt;0")=18,SUM(B1467:S1467),"")</f>
        <v>91</v>
      </c>
      <c r="U1467" s="100">
        <v>40084</v>
      </c>
      <c r="V1467" s="39" t="s">
        <v>1615</v>
      </c>
      <c r="W1467" s="19">
        <v>7</v>
      </c>
      <c r="X1467" s="10" t="s">
        <v>50</v>
      </c>
      <c r="Y1467" s="9" t="s">
        <v>14</v>
      </c>
      <c r="Z1467" s="9">
        <v>350042</v>
      </c>
      <c r="AA1467" s="9">
        <v>11.3</v>
      </c>
      <c r="AB1467" s="9" t="s">
        <v>1624</v>
      </c>
      <c r="AC1467" s="9">
        <v>16</v>
      </c>
      <c r="AD1467" s="9">
        <v>11.4</v>
      </c>
      <c r="AE1467" s="9"/>
      <c r="AF1467" s="20"/>
    </row>
    <row r="1468" spans="1:33" ht="34.5" customHeight="1" thickBot="1">
      <c r="A1468">
        <v>1454</v>
      </c>
      <c r="B1468" s="1">
        <v>5</v>
      </c>
      <c r="C1468" s="1">
        <v>5</v>
      </c>
      <c r="D1468" s="6">
        <v>8</v>
      </c>
      <c r="E1468" s="4">
        <v>5</v>
      </c>
      <c r="F1468" s="4">
        <v>4</v>
      </c>
      <c r="G1468" s="1">
        <v>5</v>
      </c>
      <c r="H1468" s="2">
        <v>5</v>
      </c>
      <c r="I1468" s="3">
        <v>6</v>
      </c>
      <c r="J1468" s="4">
        <v>4</v>
      </c>
      <c r="K1468" s="1">
        <v>5</v>
      </c>
      <c r="L1468" s="1">
        <v>5</v>
      </c>
      <c r="M1468" s="8" t="s">
        <v>0</v>
      </c>
      <c r="N1468" s="2">
        <v>6</v>
      </c>
      <c r="O1468" s="3">
        <v>7</v>
      </c>
      <c r="P1468" s="3">
        <v>6</v>
      </c>
      <c r="Q1468" s="4">
        <v>4</v>
      </c>
      <c r="R1468" s="1">
        <v>5</v>
      </c>
      <c r="S1468" s="4">
        <v>4</v>
      </c>
      <c r="T1468" s="34" t="str">
        <f>IF(COUNTIF(B1468:S1468,"&gt;0")=18,SUM(B1468:S1468),"")</f>
        <v/>
      </c>
      <c r="U1468" s="100">
        <v>40084</v>
      </c>
      <c r="V1468" s="39" t="s">
        <v>1615</v>
      </c>
      <c r="W1468" s="17">
        <v>8</v>
      </c>
      <c r="X1468" s="12" t="s">
        <v>1625</v>
      </c>
      <c r="Y1468" s="11" t="s">
        <v>1028</v>
      </c>
      <c r="Z1468" s="11">
        <v>140498</v>
      </c>
      <c r="AA1468" s="11">
        <v>17.399999999999999</v>
      </c>
      <c r="AB1468" s="11" t="s">
        <v>484</v>
      </c>
      <c r="AC1468" s="11">
        <v>12</v>
      </c>
      <c r="AD1468" s="11">
        <v>17.5</v>
      </c>
      <c r="AE1468" s="11"/>
      <c r="AF1468" s="18"/>
    </row>
    <row r="1469" spans="1:33" ht="34.5" customHeight="1" thickBot="1">
      <c r="A1469">
        <v>1455</v>
      </c>
      <c r="B1469" s="1">
        <v>5</v>
      </c>
      <c r="C1469" s="1">
        <v>5</v>
      </c>
      <c r="D1469" s="6">
        <v>8</v>
      </c>
      <c r="E1469" s="2">
        <v>6</v>
      </c>
      <c r="F1469" s="2">
        <v>5</v>
      </c>
      <c r="G1469" s="2">
        <v>4</v>
      </c>
      <c r="H1469" s="2">
        <v>5</v>
      </c>
      <c r="I1469" s="6">
        <v>7</v>
      </c>
      <c r="J1469" s="6">
        <v>10</v>
      </c>
      <c r="K1469" s="8" t="s">
        <v>0</v>
      </c>
      <c r="L1469" s="4">
        <v>3</v>
      </c>
      <c r="M1469" s="1">
        <v>6</v>
      </c>
      <c r="N1469" s="2">
        <v>6</v>
      </c>
      <c r="O1469" s="2">
        <v>5</v>
      </c>
      <c r="P1469" s="3">
        <v>6</v>
      </c>
      <c r="Q1469" s="4">
        <v>4</v>
      </c>
      <c r="R1469" s="1">
        <v>5</v>
      </c>
      <c r="S1469" s="2">
        <v>5</v>
      </c>
      <c r="T1469" s="34" t="str">
        <f>IF(COUNTIF(B1469:S1469,"&gt;0")=18,SUM(B1469:S1469),"")</f>
        <v/>
      </c>
      <c r="U1469" s="100">
        <v>40084</v>
      </c>
      <c r="V1469" s="39" t="s">
        <v>1615</v>
      </c>
      <c r="W1469" s="19">
        <v>9</v>
      </c>
      <c r="X1469" s="10" t="s">
        <v>442</v>
      </c>
      <c r="Y1469" s="9" t="s">
        <v>14</v>
      </c>
      <c r="Z1469" s="9">
        <v>350075</v>
      </c>
      <c r="AA1469" s="9">
        <v>17.7</v>
      </c>
      <c r="AB1469" s="9" t="s">
        <v>1391</v>
      </c>
      <c r="AC1469" s="9">
        <v>11</v>
      </c>
      <c r="AD1469" s="9">
        <v>17.8</v>
      </c>
      <c r="AE1469" s="9"/>
      <c r="AF1469" s="20"/>
    </row>
    <row r="1470" spans="1:33" ht="34.5" customHeight="1" thickBot="1">
      <c r="A1470">
        <v>1456</v>
      </c>
      <c r="B1470" s="1">
        <v>5</v>
      </c>
      <c r="C1470" s="2">
        <v>4</v>
      </c>
      <c r="D1470" s="6">
        <v>9</v>
      </c>
      <c r="E1470" s="2">
        <v>6</v>
      </c>
      <c r="F1470" s="2">
        <v>5</v>
      </c>
      <c r="G1470" s="4">
        <v>3</v>
      </c>
      <c r="H1470" s="2">
        <v>5</v>
      </c>
      <c r="I1470" s="1">
        <v>5</v>
      </c>
      <c r="J1470" s="2">
        <v>5</v>
      </c>
      <c r="K1470" s="6">
        <v>7</v>
      </c>
      <c r="L1470" s="2">
        <v>4</v>
      </c>
      <c r="M1470" s="8" t="s">
        <v>0</v>
      </c>
      <c r="N1470" s="8" t="s">
        <v>0</v>
      </c>
      <c r="O1470" s="1">
        <v>6</v>
      </c>
      <c r="P1470" s="2">
        <v>4</v>
      </c>
      <c r="Q1470" s="1">
        <v>6</v>
      </c>
      <c r="R1470" s="1">
        <v>5</v>
      </c>
      <c r="S1470" s="2">
        <v>5</v>
      </c>
      <c r="T1470" s="34" t="str">
        <f>IF(COUNTIF(B1470:S1470,"&gt;0")=18,SUM(B1470:S1470),"")</f>
        <v/>
      </c>
      <c r="U1470" s="100">
        <v>40084</v>
      </c>
      <c r="V1470" s="39" t="s">
        <v>1615</v>
      </c>
      <c r="W1470" s="26">
        <v>10</v>
      </c>
      <c r="X1470" s="27" t="s">
        <v>180</v>
      </c>
      <c r="Y1470" s="28" t="s">
        <v>14</v>
      </c>
      <c r="Z1470" s="28">
        <v>350504</v>
      </c>
      <c r="AA1470" s="28">
        <v>19.899999999999999</v>
      </c>
      <c r="AB1470" s="28" t="s">
        <v>1626</v>
      </c>
      <c r="AC1470" s="28">
        <v>10</v>
      </c>
      <c r="AD1470" s="28">
        <v>20</v>
      </c>
      <c r="AE1470" s="28"/>
      <c r="AF1470" s="31"/>
    </row>
    <row r="1471" spans="1:33" ht="34.5" customHeight="1" thickBot="1">
      <c r="A1471">
        <v>1457</v>
      </c>
      <c r="B1471" s="2">
        <v>4</v>
      </c>
      <c r="C1471" s="2">
        <v>4</v>
      </c>
      <c r="D1471" s="1">
        <v>6</v>
      </c>
      <c r="E1471" s="4">
        <v>5</v>
      </c>
      <c r="F1471" s="3">
        <v>7</v>
      </c>
      <c r="G1471" s="4">
        <v>3</v>
      </c>
      <c r="H1471" s="1">
        <v>6</v>
      </c>
      <c r="I1471" s="1">
        <v>5</v>
      </c>
      <c r="J1471" s="4">
        <v>4</v>
      </c>
      <c r="K1471" s="2">
        <v>4</v>
      </c>
      <c r="L1471" s="3">
        <v>6</v>
      </c>
      <c r="M1471" s="3">
        <v>7</v>
      </c>
      <c r="N1471" s="4">
        <v>5</v>
      </c>
      <c r="O1471" s="1">
        <v>6</v>
      </c>
      <c r="P1471" s="1">
        <v>5</v>
      </c>
      <c r="Q1471" s="2">
        <v>5</v>
      </c>
      <c r="R1471" s="2">
        <v>4</v>
      </c>
      <c r="S1471" s="2">
        <v>5</v>
      </c>
      <c r="T1471" s="34">
        <f>IF(COUNTIF(B1471:S1471,"&gt;0")=18,SUM(B1471:S1471),"")</f>
        <v>91</v>
      </c>
      <c r="U1471" s="100">
        <v>40084</v>
      </c>
      <c r="V1471" s="39" t="s">
        <v>1615</v>
      </c>
      <c r="W1471" s="13">
        <v>1</v>
      </c>
      <c r="X1471" s="14" t="s">
        <v>52</v>
      </c>
      <c r="Y1471" s="15" t="s">
        <v>53</v>
      </c>
      <c r="Z1471" s="15">
        <v>1210022</v>
      </c>
      <c r="AA1471" s="15">
        <v>31.9</v>
      </c>
      <c r="AB1471" s="15" t="s">
        <v>1627</v>
      </c>
      <c r="AC1471" s="15">
        <v>46</v>
      </c>
      <c r="AD1471" s="15">
        <v>26.9</v>
      </c>
      <c r="AE1471" s="15"/>
      <c r="AF1471" s="16"/>
    </row>
    <row r="1472" spans="1:33" ht="34.5" customHeight="1" thickBot="1">
      <c r="A1472">
        <v>1458</v>
      </c>
      <c r="B1472" s="2">
        <v>4</v>
      </c>
      <c r="C1472" s="1">
        <v>5</v>
      </c>
      <c r="D1472" s="6">
        <v>8</v>
      </c>
      <c r="E1472" s="2">
        <v>6</v>
      </c>
      <c r="F1472" s="4">
        <v>4</v>
      </c>
      <c r="G1472" s="1">
        <v>5</v>
      </c>
      <c r="H1472" s="7">
        <v>3</v>
      </c>
      <c r="I1472" s="6">
        <v>7</v>
      </c>
      <c r="J1472" s="4">
        <v>4</v>
      </c>
      <c r="K1472" s="2">
        <v>4</v>
      </c>
      <c r="L1472" s="1">
        <v>5</v>
      </c>
      <c r="M1472" s="1">
        <v>6</v>
      </c>
      <c r="N1472" s="1">
        <v>7</v>
      </c>
      <c r="O1472" s="2">
        <v>5</v>
      </c>
      <c r="P1472" s="4">
        <v>3</v>
      </c>
      <c r="Q1472" s="4">
        <v>4</v>
      </c>
      <c r="R1472" s="1">
        <v>5</v>
      </c>
      <c r="S1472" s="4">
        <v>4</v>
      </c>
      <c r="T1472" s="34">
        <f>IF(COUNTIF(B1472:S1472,"&gt;0")=18,SUM(B1472:S1472),"")</f>
        <v>89</v>
      </c>
      <c r="U1472" s="100">
        <v>40084</v>
      </c>
      <c r="V1472" s="39" t="s">
        <v>1615</v>
      </c>
      <c r="W1472" s="17">
        <v>2</v>
      </c>
      <c r="X1472" s="12" t="s">
        <v>1628</v>
      </c>
      <c r="Y1472" s="11" t="s">
        <v>357</v>
      </c>
      <c r="Z1472" s="11">
        <v>690061</v>
      </c>
      <c r="AA1472" s="11">
        <v>29</v>
      </c>
      <c r="AB1472" s="11" t="s">
        <v>1629</v>
      </c>
      <c r="AC1472" s="11">
        <v>44</v>
      </c>
      <c r="AD1472" s="11">
        <v>25.2</v>
      </c>
      <c r="AE1472" s="11"/>
      <c r="AF1472" s="18"/>
    </row>
    <row r="1473" spans="1:32" ht="34.5" customHeight="1" thickBot="1">
      <c r="A1473">
        <v>1459</v>
      </c>
      <c r="B1473" s="2">
        <v>4</v>
      </c>
      <c r="C1473" s="4">
        <v>3</v>
      </c>
      <c r="D1473" s="6">
        <v>8</v>
      </c>
      <c r="E1473" s="2">
        <v>6</v>
      </c>
      <c r="F1473" s="1">
        <v>6</v>
      </c>
      <c r="G1473" s="4">
        <v>3</v>
      </c>
      <c r="H1473" s="4">
        <v>4</v>
      </c>
      <c r="I1473" s="2">
        <v>4</v>
      </c>
      <c r="J1473" s="2">
        <v>5</v>
      </c>
      <c r="K1473" s="2">
        <v>4</v>
      </c>
      <c r="L1473" s="2">
        <v>4</v>
      </c>
      <c r="M1473" s="2">
        <v>5</v>
      </c>
      <c r="N1473" s="2">
        <v>6</v>
      </c>
      <c r="O1473" s="2">
        <v>5</v>
      </c>
      <c r="P1473" s="4">
        <v>3</v>
      </c>
      <c r="Q1473" s="1">
        <v>6</v>
      </c>
      <c r="R1473" s="2">
        <v>4</v>
      </c>
      <c r="S1473" s="4">
        <v>4</v>
      </c>
      <c r="T1473" s="34">
        <f>IF(COUNTIF(B1473:S1473,"&gt;0")=18,SUM(B1473:S1473),"")</f>
        <v>84</v>
      </c>
      <c r="U1473" s="100">
        <v>40084</v>
      </c>
      <c r="V1473" s="39" t="s">
        <v>1615</v>
      </c>
      <c r="W1473" s="19">
        <v>3</v>
      </c>
      <c r="X1473" s="10" t="s">
        <v>509</v>
      </c>
      <c r="Y1473" s="9" t="s">
        <v>14</v>
      </c>
      <c r="Z1473" s="9">
        <v>350252</v>
      </c>
      <c r="AA1473" s="9">
        <v>20.5</v>
      </c>
      <c r="AB1473" s="9" t="s">
        <v>1630</v>
      </c>
      <c r="AC1473" s="9">
        <v>41</v>
      </c>
      <c r="AD1473" s="9">
        <v>18.5</v>
      </c>
      <c r="AE1473" s="9"/>
      <c r="AF1473" s="20"/>
    </row>
    <row r="1474" spans="1:32" ht="34.5" customHeight="1" thickBot="1">
      <c r="A1474">
        <v>1460</v>
      </c>
      <c r="B1474" s="2">
        <v>4</v>
      </c>
      <c r="C1474" s="2">
        <v>4</v>
      </c>
      <c r="D1474" s="1">
        <v>6</v>
      </c>
      <c r="E1474" s="3">
        <v>8</v>
      </c>
      <c r="F1474" s="1">
        <v>6</v>
      </c>
      <c r="G1474" s="1">
        <v>5</v>
      </c>
      <c r="H1474" s="2">
        <v>5</v>
      </c>
      <c r="I1474" s="2">
        <v>4</v>
      </c>
      <c r="J1474" s="2">
        <v>5</v>
      </c>
      <c r="K1474" s="2">
        <v>4</v>
      </c>
      <c r="L1474" s="1">
        <v>5</v>
      </c>
      <c r="M1474" s="1">
        <v>6</v>
      </c>
      <c r="N1474" s="2">
        <v>6</v>
      </c>
      <c r="O1474" s="3">
        <v>7</v>
      </c>
      <c r="P1474" s="3">
        <v>6</v>
      </c>
      <c r="Q1474" s="1">
        <v>6</v>
      </c>
      <c r="R1474" s="2">
        <v>4</v>
      </c>
      <c r="S1474" s="2">
        <v>5</v>
      </c>
      <c r="T1474" s="34">
        <f>IF(COUNTIF(B1474:S1474,"&gt;0")=18,SUM(B1474:S1474),"")</f>
        <v>96</v>
      </c>
      <c r="U1474" s="100">
        <v>40084</v>
      </c>
      <c r="V1474" s="39" t="s">
        <v>1615</v>
      </c>
      <c r="W1474" s="17">
        <v>4</v>
      </c>
      <c r="X1474" s="12" t="s">
        <v>148</v>
      </c>
      <c r="Y1474" s="11" t="s">
        <v>14</v>
      </c>
      <c r="Z1474" s="11">
        <v>350611</v>
      </c>
      <c r="AA1474" s="11">
        <v>31.6</v>
      </c>
      <c r="AB1474" s="11" t="s">
        <v>518</v>
      </c>
      <c r="AC1474" s="11">
        <v>40</v>
      </c>
      <c r="AD1474" s="11">
        <v>29.6</v>
      </c>
      <c r="AE1474" s="11"/>
      <c r="AF1474" s="18"/>
    </row>
    <row r="1475" spans="1:32" ht="34.5" customHeight="1" thickBot="1">
      <c r="A1475">
        <v>1461</v>
      </c>
      <c r="B1475" s="2">
        <v>4</v>
      </c>
      <c r="C1475" s="6">
        <v>7</v>
      </c>
      <c r="D1475" s="8" t="s">
        <v>0</v>
      </c>
      <c r="E1475" s="2">
        <v>6</v>
      </c>
      <c r="F1475" s="4">
        <v>4</v>
      </c>
      <c r="G1475" s="2">
        <v>4</v>
      </c>
      <c r="H1475" s="1">
        <v>6</v>
      </c>
      <c r="I1475" s="2">
        <v>4</v>
      </c>
      <c r="J1475" s="1">
        <v>6</v>
      </c>
      <c r="K1475" s="4">
        <v>3</v>
      </c>
      <c r="L1475" s="1">
        <v>5</v>
      </c>
      <c r="M1475" s="6">
        <v>8</v>
      </c>
      <c r="N1475" s="2">
        <v>6</v>
      </c>
      <c r="O1475" s="4">
        <v>4</v>
      </c>
      <c r="P1475" s="2">
        <v>4</v>
      </c>
      <c r="Q1475" s="2">
        <v>5</v>
      </c>
      <c r="R1475" s="2">
        <v>4</v>
      </c>
      <c r="S1475" s="4">
        <v>4</v>
      </c>
      <c r="T1475" s="34" t="str">
        <f>IF(COUNTIF(B1475:S1475,"&gt;0")=18,SUM(B1475:S1475),"")</f>
        <v/>
      </c>
      <c r="U1475" s="100">
        <v>40084</v>
      </c>
      <c r="V1475" s="39" t="s">
        <v>1615</v>
      </c>
      <c r="W1475" s="19">
        <v>5</v>
      </c>
      <c r="X1475" s="10" t="s">
        <v>39</v>
      </c>
      <c r="Y1475" s="9" t="s">
        <v>14</v>
      </c>
      <c r="Z1475" s="9">
        <v>350786</v>
      </c>
      <c r="AA1475" s="9">
        <v>25</v>
      </c>
      <c r="AB1475" s="9" t="s">
        <v>84</v>
      </c>
      <c r="AC1475" s="9">
        <v>38</v>
      </c>
      <c r="AD1475" s="9">
        <v>24.2</v>
      </c>
      <c r="AE1475" s="9"/>
      <c r="AF1475" s="20"/>
    </row>
    <row r="1476" spans="1:32" ht="34.5" customHeight="1" thickBot="1">
      <c r="A1476">
        <v>1462</v>
      </c>
      <c r="B1476" s="1">
        <v>5</v>
      </c>
      <c r="C1476" s="1">
        <v>5</v>
      </c>
      <c r="D1476" s="3">
        <v>7</v>
      </c>
      <c r="E1476" s="6">
        <v>9</v>
      </c>
      <c r="F1476" s="3">
        <v>7</v>
      </c>
      <c r="G1476" s="1">
        <v>5</v>
      </c>
      <c r="H1476" s="3">
        <v>7</v>
      </c>
      <c r="I1476" s="2">
        <v>4</v>
      </c>
      <c r="J1476" s="2">
        <v>5</v>
      </c>
      <c r="K1476" s="1">
        <v>5</v>
      </c>
      <c r="L1476" s="2">
        <v>4</v>
      </c>
      <c r="M1476" s="1">
        <v>6</v>
      </c>
      <c r="N1476" s="4">
        <v>5</v>
      </c>
      <c r="O1476" s="2">
        <v>5</v>
      </c>
      <c r="P1476" s="2">
        <v>4</v>
      </c>
      <c r="Q1476" s="2">
        <v>5</v>
      </c>
      <c r="R1476" s="1">
        <v>5</v>
      </c>
      <c r="S1476" s="4">
        <v>4</v>
      </c>
      <c r="T1476" s="34">
        <f>IF(COUNTIF(B1476:S1476,"&gt;0")=18,SUM(B1476:S1476),"")</f>
        <v>97</v>
      </c>
      <c r="U1476" s="100">
        <v>40084</v>
      </c>
      <c r="V1476" s="39" t="s">
        <v>1615</v>
      </c>
      <c r="W1476" s="17">
        <v>6</v>
      </c>
      <c r="X1476" s="12" t="s">
        <v>1194</v>
      </c>
      <c r="Y1476" s="11" t="s">
        <v>6</v>
      </c>
      <c r="Z1476" s="11">
        <v>1130509</v>
      </c>
      <c r="AA1476" s="11">
        <v>29.1</v>
      </c>
      <c r="AB1476" s="11" t="s">
        <v>1631</v>
      </c>
      <c r="AC1476" s="11">
        <v>37</v>
      </c>
      <c r="AD1476" s="11">
        <v>28.6</v>
      </c>
      <c r="AE1476" s="11"/>
      <c r="AF1476" s="18"/>
    </row>
    <row r="1477" spans="1:32" ht="34.5" customHeight="1" thickBot="1">
      <c r="A1477">
        <v>1463</v>
      </c>
      <c r="B1477" s="2">
        <v>4</v>
      </c>
      <c r="C1477" s="2">
        <v>4</v>
      </c>
      <c r="D1477" s="6">
        <v>9</v>
      </c>
      <c r="E1477" s="1">
        <v>7</v>
      </c>
      <c r="F1477" s="1">
        <v>6</v>
      </c>
      <c r="G1477" s="2">
        <v>4</v>
      </c>
      <c r="H1477" s="2">
        <v>5</v>
      </c>
      <c r="I1477" s="4">
        <v>3</v>
      </c>
      <c r="J1477" s="4">
        <v>4</v>
      </c>
      <c r="K1477" s="1">
        <v>5</v>
      </c>
      <c r="L1477" s="3">
        <v>6</v>
      </c>
      <c r="M1477" s="8" t="s">
        <v>0</v>
      </c>
      <c r="N1477" s="2">
        <v>6</v>
      </c>
      <c r="O1477" s="6">
        <v>8</v>
      </c>
      <c r="P1477" s="2">
        <v>4</v>
      </c>
      <c r="Q1477" s="7">
        <v>3</v>
      </c>
      <c r="R1477" s="2">
        <v>4</v>
      </c>
      <c r="S1477" s="1">
        <v>6</v>
      </c>
      <c r="T1477" s="34" t="str">
        <f>IF(COUNTIF(B1477:S1477,"&gt;0")=18,SUM(B1477:S1477),"")</f>
        <v/>
      </c>
      <c r="U1477" s="100">
        <v>40084</v>
      </c>
      <c r="V1477" s="39" t="s">
        <v>1615</v>
      </c>
      <c r="W1477" s="19">
        <v>7</v>
      </c>
      <c r="X1477" s="10" t="s">
        <v>1195</v>
      </c>
      <c r="Y1477" s="9" t="s">
        <v>6</v>
      </c>
      <c r="Z1477" s="9">
        <v>1130510</v>
      </c>
      <c r="AA1477" s="9">
        <v>26.9</v>
      </c>
      <c r="AB1477" s="9" t="s">
        <v>86</v>
      </c>
      <c r="AC1477" s="9">
        <v>37</v>
      </c>
      <c r="AD1477" s="9">
        <v>26.4</v>
      </c>
      <c r="AE1477" s="9"/>
      <c r="AF1477" s="20"/>
    </row>
    <row r="1478" spans="1:32" ht="34.5" customHeight="1" thickBot="1">
      <c r="A1478">
        <v>1464</v>
      </c>
      <c r="B1478" s="2">
        <v>4</v>
      </c>
      <c r="C1478" s="6">
        <v>7</v>
      </c>
      <c r="D1478" s="1">
        <v>6</v>
      </c>
      <c r="E1478" s="3">
        <v>8</v>
      </c>
      <c r="F1478" s="2">
        <v>5</v>
      </c>
      <c r="G1478" s="2">
        <v>4</v>
      </c>
      <c r="H1478" s="2">
        <v>5</v>
      </c>
      <c r="I1478" s="1">
        <v>5</v>
      </c>
      <c r="J1478" s="2">
        <v>5</v>
      </c>
      <c r="K1478" s="1">
        <v>5</v>
      </c>
      <c r="L1478" s="1">
        <v>5</v>
      </c>
      <c r="M1478" s="1">
        <v>6</v>
      </c>
      <c r="N1478" s="2">
        <v>6</v>
      </c>
      <c r="O1478" s="2">
        <v>5</v>
      </c>
      <c r="P1478" s="1">
        <v>5</v>
      </c>
      <c r="Q1478" s="4">
        <v>4</v>
      </c>
      <c r="R1478" s="3">
        <v>6</v>
      </c>
      <c r="S1478" s="4">
        <v>4</v>
      </c>
      <c r="T1478" s="34">
        <f>IF(COUNTIF(B1478:S1478,"&gt;0")=18,SUM(B1478:S1478),"")</f>
        <v>95</v>
      </c>
      <c r="U1478" s="100">
        <v>40084</v>
      </c>
      <c r="V1478" s="39" t="s">
        <v>1615</v>
      </c>
      <c r="W1478" s="17">
        <v>8</v>
      </c>
      <c r="X1478" s="12" t="s">
        <v>1632</v>
      </c>
      <c r="Y1478" s="11" t="s">
        <v>1028</v>
      </c>
      <c r="Z1478" s="11">
        <v>140566</v>
      </c>
      <c r="AA1478" s="11">
        <v>29.5</v>
      </c>
      <c r="AB1478" s="11" t="s">
        <v>1633</v>
      </c>
      <c r="AC1478" s="11">
        <v>36</v>
      </c>
      <c r="AD1478" s="11">
        <v>29.5</v>
      </c>
      <c r="AE1478" s="11"/>
      <c r="AF1478" s="18"/>
    </row>
    <row r="1479" spans="1:32" ht="34.5" customHeight="1" thickBot="1">
      <c r="A1479">
        <v>1465</v>
      </c>
      <c r="B1479" s="6">
        <v>7</v>
      </c>
      <c r="C1479" s="4">
        <v>3</v>
      </c>
      <c r="D1479" s="3">
        <v>7</v>
      </c>
      <c r="E1479" s="2">
        <v>6</v>
      </c>
      <c r="F1479" s="3">
        <v>7</v>
      </c>
      <c r="G1479" s="2">
        <v>4</v>
      </c>
      <c r="H1479" s="2">
        <v>5</v>
      </c>
      <c r="I1479" s="2">
        <v>4</v>
      </c>
      <c r="J1479" s="4">
        <v>4</v>
      </c>
      <c r="K1479" s="2">
        <v>4</v>
      </c>
      <c r="L1479" s="6">
        <v>7</v>
      </c>
      <c r="M1479" s="1">
        <v>6</v>
      </c>
      <c r="N1479" s="1">
        <v>7</v>
      </c>
      <c r="O1479" s="2">
        <v>5</v>
      </c>
      <c r="P1479" s="1">
        <v>5</v>
      </c>
      <c r="Q1479" s="6">
        <v>9</v>
      </c>
      <c r="R1479" s="3">
        <v>6</v>
      </c>
      <c r="S1479" s="2">
        <v>5</v>
      </c>
      <c r="T1479" s="34">
        <f>IF(COUNTIF(B1479:S1479,"&gt;0")=18,SUM(B1479:S1479),"")</f>
        <v>101</v>
      </c>
      <c r="U1479" s="100">
        <v>40084</v>
      </c>
      <c r="V1479" s="39" t="s">
        <v>1615</v>
      </c>
      <c r="W1479" s="19">
        <v>9</v>
      </c>
      <c r="X1479" s="10" t="s">
        <v>1097</v>
      </c>
      <c r="Y1479" s="9" t="s">
        <v>6</v>
      </c>
      <c r="Z1479" s="9">
        <v>1130704</v>
      </c>
      <c r="AA1479" s="9">
        <v>29.6</v>
      </c>
      <c r="AB1479" s="9" t="s">
        <v>1634</v>
      </c>
      <c r="AC1479" s="9">
        <v>36</v>
      </c>
      <c r="AD1479" s="9">
        <v>29.6</v>
      </c>
      <c r="AE1479" s="9"/>
      <c r="AF1479" s="20"/>
    </row>
    <row r="1480" spans="1:32" ht="34.5" customHeight="1" thickBot="1">
      <c r="A1480">
        <v>1466</v>
      </c>
      <c r="B1480" s="2">
        <v>4</v>
      </c>
      <c r="C1480" s="2">
        <v>4</v>
      </c>
      <c r="D1480" s="1">
        <v>6</v>
      </c>
      <c r="E1480" s="2">
        <v>6</v>
      </c>
      <c r="F1480" s="4">
        <v>4</v>
      </c>
      <c r="G1480" s="2">
        <v>4</v>
      </c>
      <c r="H1480" s="2">
        <v>5</v>
      </c>
      <c r="I1480" s="4">
        <v>3</v>
      </c>
      <c r="J1480" s="2">
        <v>5</v>
      </c>
      <c r="K1480" s="2">
        <v>4</v>
      </c>
      <c r="L1480" s="1">
        <v>5</v>
      </c>
      <c r="M1480" s="3">
        <v>7</v>
      </c>
      <c r="N1480" s="6">
        <v>9</v>
      </c>
      <c r="O1480" s="3">
        <v>7</v>
      </c>
      <c r="P1480" s="2">
        <v>4</v>
      </c>
      <c r="Q1480" s="1">
        <v>6</v>
      </c>
      <c r="R1480" s="2">
        <v>4</v>
      </c>
      <c r="S1480" s="3">
        <v>7</v>
      </c>
      <c r="T1480" s="34">
        <f>IF(COUNTIF(B1480:S1480,"&gt;0")=18,SUM(B1480:S1480),"")</f>
        <v>94</v>
      </c>
      <c r="U1480" s="100">
        <v>40084</v>
      </c>
      <c r="V1480" s="39" t="s">
        <v>1615</v>
      </c>
      <c r="W1480" s="17">
        <v>10</v>
      </c>
      <c r="X1480" s="12" t="s">
        <v>1591</v>
      </c>
      <c r="Y1480" s="11" t="s">
        <v>14</v>
      </c>
      <c r="Z1480" s="11">
        <v>350256</v>
      </c>
      <c r="AA1480" s="11">
        <v>25.2</v>
      </c>
      <c r="AB1480" s="11" t="s">
        <v>214</v>
      </c>
      <c r="AC1480" s="11">
        <v>35</v>
      </c>
      <c r="AD1480" s="11">
        <v>25.2</v>
      </c>
      <c r="AE1480" s="11"/>
      <c r="AF1480" s="18"/>
    </row>
    <row r="1481" spans="1:32" ht="34.5" customHeight="1" thickBot="1">
      <c r="A1481">
        <v>1467</v>
      </c>
      <c r="B1481" s="1">
        <v>5</v>
      </c>
      <c r="C1481" s="3">
        <v>6</v>
      </c>
      <c r="D1481" s="6">
        <v>8</v>
      </c>
      <c r="E1481" s="1">
        <v>7</v>
      </c>
      <c r="F1481" s="3">
        <v>7</v>
      </c>
      <c r="G1481" s="6">
        <v>7</v>
      </c>
      <c r="H1481" s="2">
        <v>5</v>
      </c>
      <c r="I1481" s="2">
        <v>4</v>
      </c>
      <c r="J1481" s="8" t="s">
        <v>0</v>
      </c>
      <c r="K1481" s="1">
        <v>5</v>
      </c>
      <c r="L1481" s="2">
        <v>4</v>
      </c>
      <c r="M1481" s="3">
        <v>7</v>
      </c>
      <c r="N1481" s="4">
        <v>5</v>
      </c>
      <c r="O1481" s="2">
        <v>5</v>
      </c>
      <c r="P1481" s="2">
        <v>4</v>
      </c>
      <c r="Q1481" s="2">
        <v>5</v>
      </c>
      <c r="R1481" s="1">
        <v>5</v>
      </c>
      <c r="S1481" s="3">
        <v>7</v>
      </c>
      <c r="T1481" s="34" t="str">
        <f>IF(COUNTIF(B1481:S1481,"&gt;0")=18,SUM(B1481:S1481),"")</f>
        <v/>
      </c>
      <c r="U1481" s="100">
        <v>40084</v>
      </c>
      <c r="V1481" s="39" t="s">
        <v>1615</v>
      </c>
      <c r="W1481" s="19">
        <v>11</v>
      </c>
      <c r="X1481" s="10" t="s">
        <v>1635</v>
      </c>
      <c r="Y1481" s="9" t="s">
        <v>189</v>
      </c>
      <c r="Z1481" s="9">
        <v>1030221</v>
      </c>
      <c r="AA1481" s="9">
        <v>32.9</v>
      </c>
      <c r="AB1481" s="9" t="s">
        <v>88</v>
      </c>
      <c r="AC1481" s="9">
        <v>34</v>
      </c>
      <c r="AD1481" s="9">
        <v>32.9</v>
      </c>
      <c r="AE1481" s="9"/>
      <c r="AF1481" s="20"/>
    </row>
    <row r="1482" spans="1:32" ht="34.5" customHeight="1" thickBot="1">
      <c r="A1482">
        <v>1468</v>
      </c>
      <c r="B1482" s="6">
        <v>7</v>
      </c>
      <c r="C1482" s="3">
        <v>6</v>
      </c>
      <c r="D1482" s="3">
        <v>7</v>
      </c>
      <c r="E1482" s="4">
        <v>5</v>
      </c>
      <c r="F1482" s="2">
        <v>5</v>
      </c>
      <c r="G1482" s="1">
        <v>5</v>
      </c>
      <c r="H1482" s="2">
        <v>5</v>
      </c>
      <c r="I1482" s="1">
        <v>5</v>
      </c>
      <c r="J1482" s="2">
        <v>5</v>
      </c>
      <c r="K1482" s="1">
        <v>5</v>
      </c>
      <c r="L1482" s="3">
        <v>6</v>
      </c>
      <c r="M1482" s="6">
        <v>10</v>
      </c>
      <c r="N1482" s="3">
        <v>8</v>
      </c>
      <c r="O1482" s="2">
        <v>5</v>
      </c>
      <c r="P1482" s="1">
        <v>5</v>
      </c>
      <c r="Q1482" s="6">
        <v>8</v>
      </c>
      <c r="R1482" s="2">
        <v>4</v>
      </c>
      <c r="S1482" s="7">
        <v>3</v>
      </c>
      <c r="T1482" s="34">
        <f>IF(COUNTIF(B1482:S1482,"&gt;0")=18,SUM(B1482:S1482),"")</f>
        <v>104</v>
      </c>
      <c r="U1482" s="100">
        <v>40084</v>
      </c>
      <c r="V1482" s="39" t="s">
        <v>1615</v>
      </c>
      <c r="W1482" s="17">
        <v>12</v>
      </c>
      <c r="X1482" s="12" t="s">
        <v>506</v>
      </c>
      <c r="Y1482" s="11" t="s">
        <v>14</v>
      </c>
      <c r="Z1482" s="11">
        <v>350445</v>
      </c>
      <c r="AA1482" s="11">
        <v>30.5</v>
      </c>
      <c r="AB1482" s="11" t="s">
        <v>532</v>
      </c>
      <c r="AC1482" s="11">
        <v>34</v>
      </c>
      <c r="AD1482" s="11">
        <v>30.5</v>
      </c>
      <c r="AE1482" s="11"/>
      <c r="AF1482" s="18"/>
    </row>
    <row r="1483" spans="1:32" ht="34.5" customHeight="1" thickBot="1">
      <c r="A1483">
        <v>1469</v>
      </c>
      <c r="B1483" s="6">
        <v>7</v>
      </c>
      <c r="C1483" s="1">
        <v>5</v>
      </c>
      <c r="D1483" s="1">
        <v>6</v>
      </c>
      <c r="E1483" s="2">
        <v>6</v>
      </c>
      <c r="F1483" s="3">
        <v>7</v>
      </c>
      <c r="G1483" s="2">
        <v>4</v>
      </c>
      <c r="H1483" s="7">
        <v>3</v>
      </c>
      <c r="I1483" s="1">
        <v>5</v>
      </c>
      <c r="J1483" s="4">
        <v>4</v>
      </c>
      <c r="K1483" s="4">
        <v>3</v>
      </c>
      <c r="L1483" s="3">
        <v>6</v>
      </c>
      <c r="M1483" s="6">
        <v>8</v>
      </c>
      <c r="N1483" s="2">
        <v>6</v>
      </c>
      <c r="O1483" s="1">
        <v>6</v>
      </c>
      <c r="P1483" s="1">
        <v>5</v>
      </c>
      <c r="Q1483" s="2">
        <v>5</v>
      </c>
      <c r="R1483" s="1">
        <v>5</v>
      </c>
      <c r="S1483" s="4">
        <v>4</v>
      </c>
      <c r="T1483" s="34">
        <f>IF(COUNTIF(B1483:S1483,"&gt;0")=18,SUM(B1483:S1483),"")</f>
        <v>95</v>
      </c>
      <c r="U1483" s="100">
        <v>40084</v>
      </c>
      <c r="V1483" s="39" t="s">
        <v>1615</v>
      </c>
      <c r="W1483" s="19">
        <v>13</v>
      </c>
      <c r="X1483" s="10" t="s">
        <v>62</v>
      </c>
      <c r="Y1483" s="9" t="s">
        <v>14</v>
      </c>
      <c r="Z1483" s="9">
        <v>350639</v>
      </c>
      <c r="AA1483" s="9">
        <v>24</v>
      </c>
      <c r="AB1483" s="9" t="s">
        <v>1636</v>
      </c>
      <c r="AC1483" s="9">
        <v>34</v>
      </c>
      <c r="AD1483" s="9">
        <v>24</v>
      </c>
      <c r="AE1483" s="9"/>
      <c r="AF1483" s="20"/>
    </row>
    <row r="1484" spans="1:32" ht="34.5" customHeight="1" thickBot="1">
      <c r="A1484">
        <v>1470</v>
      </c>
      <c r="B1484" s="1">
        <v>5</v>
      </c>
      <c r="C1484" s="2">
        <v>4</v>
      </c>
      <c r="D1484" s="3">
        <v>7</v>
      </c>
      <c r="E1484" s="2">
        <v>6</v>
      </c>
      <c r="F1484" s="2">
        <v>5</v>
      </c>
      <c r="G1484" s="2">
        <v>4</v>
      </c>
      <c r="H1484" s="2">
        <v>5</v>
      </c>
      <c r="I1484" s="1">
        <v>5</v>
      </c>
      <c r="J1484" s="6">
        <v>8</v>
      </c>
      <c r="K1484" s="1">
        <v>5</v>
      </c>
      <c r="L1484" s="1">
        <v>5</v>
      </c>
      <c r="M1484" s="8" t="s">
        <v>0</v>
      </c>
      <c r="N1484" s="3">
        <v>8</v>
      </c>
      <c r="O1484" s="4">
        <v>4</v>
      </c>
      <c r="P1484" s="4">
        <v>3</v>
      </c>
      <c r="Q1484" s="7">
        <v>3</v>
      </c>
      <c r="R1484" s="2">
        <v>4</v>
      </c>
      <c r="S1484" s="3">
        <v>7</v>
      </c>
      <c r="T1484" s="34" t="str">
        <f>IF(COUNTIF(B1484:S1484,"&gt;0")=18,SUM(B1484:S1484),"")</f>
        <v/>
      </c>
      <c r="U1484" s="100">
        <v>40084</v>
      </c>
      <c r="V1484" s="39" t="s">
        <v>1615</v>
      </c>
      <c r="W1484" s="17">
        <v>14</v>
      </c>
      <c r="X1484" s="12" t="s">
        <v>1637</v>
      </c>
      <c r="Y1484" s="11" t="s">
        <v>1638</v>
      </c>
      <c r="Z1484" s="11">
        <v>230618</v>
      </c>
      <c r="AA1484" s="11">
        <v>22.6</v>
      </c>
      <c r="AB1484" s="11" t="s">
        <v>15</v>
      </c>
      <c r="AC1484" s="11">
        <v>32</v>
      </c>
      <c r="AD1484" s="11">
        <v>22.6</v>
      </c>
      <c r="AE1484" s="11"/>
      <c r="AF1484" s="18"/>
    </row>
    <row r="1485" spans="1:32" ht="34.5" customHeight="1" thickBot="1">
      <c r="A1485">
        <v>1471</v>
      </c>
      <c r="B1485" s="2">
        <v>4</v>
      </c>
      <c r="C1485" s="1">
        <v>5</v>
      </c>
      <c r="D1485" s="1">
        <v>6</v>
      </c>
      <c r="E1485" s="1">
        <v>7</v>
      </c>
      <c r="F1485" s="1">
        <v>6</v>
      </c>
      <c r="G1485" s="2">
        <v>4</v>
      </c>
      <c r="H1485" s="8" t="s">
        <v>0</v>
      </c>
      <c r="I1485" s="3">
        <v>6</v>
      </c>
      <c r="J1485" s="8" t="s">
        <v>0</v>
      </c>
      <c r="K1485" s="2">
        <v>4</v>
      </c>
      <c r="L1485" s="2">
        <v>4</v>
      </c>
      <c r="M1485" s="8" t="s">
        <v>0</v>
      </c>
      <c r="N1485" s="2">
        <v>6</v>
      </c>
      <c r="O1485" s="1">
        <v>6</v>
      </c>
      <c r="P1485" s="4">
        <v>3</v>
      </c>
      <c r="Q1485" s="3">
        <v>7</v>
      </c>
      <c r="R1485" s="3">
        <v>6</v>
      </c>
      <c r="S1485" s="5" t="s">
        <v>0</v>
      </c>
      <c r="T1485" s="34" t="str">
        <f>IF(COUNTIF(B1485:S1485,"&gt;0")=18,SUM(B1485:S1485),"")</f>
        <v/>
      </c>
      <c r="U1485" s="100">
        <v>40084</v>
      </c>
      <c r="V1485" s="39" t="s">
        <v>1615</v>
      </c>
      <c r="W1485" s="19">
        <v>15</v>
      </c>
      <c r="X1485" s="10" t="s">
        <v>1639</v>
      </c>
      <c r="Y1485" s="9" t="s">
        <v>14</v>
      </c>
      <c r="Z1485" s="9">
        <v>350287</v>
      </c>
      <c r="AA1485" s="9">
        <v>32.700000000000003</v>
      </c>
      <c r="AB1485" s="9" t="s">
        <v>15</v>
      </c>
      <c r="AC1485" s="9">
        <v>32</v>
      </c>
      <c r="AD1485" s="9">
        <v>32.700000000000003</v>
      </c>
      <c r="AE1485" s="9"/>
      <c r="AF1485" s="20"/>
    </row>
    <row r="1486" spans="1:32" ht="34.5" customHeight="1" thickBot="1">
      <c r="A1486">
        <v>1472</v>
      </c>
      <c r="B1486" s="1">
        <v>5</v>
      </c>
      <c r="C1486" s="6">
        <v>7</v>
      </c>
      <c r="D1486" s="8" t="s">
        <v>0</v>
      </c>
      <c r="E1486" s="1">
        <v>7</v>
      </c>
      <c r="F1486" s="4">
        <v>4</v>
      </c>
      <c r="G1486" s="1">
        <v>5</v>
      </c>
      <c r="H1486" s="3">
        <v>7</v>
      </c>
      <c r="I1486" s="1">
        <v>5</v>
      </c>
      <c r="J1486" s="2">
        <v>5</v>
      </c>
      <c r="K1486" s="3">
        <v>6</v>
      </c>
      <c r="L1486" s="6">
        <v>7</v>
      </c>
      <c r="M1486" s="2">
        <v>5</v>
      </c>
      <c r="N1486" s="1">
        <v>7</v>
      </c>
      <c r="O1486" s="4">
        <v>4</v>
      </c>
      <c r="P1486" s="2">
        <v>4</v>
      </c>
      <c r="Q1486" s="8" t="s">
        <v>0</v>
      </c>
      <c r="R1486" s="2">
        <v>4</v>
      </c>
      <c r="S1486" s="4">
        <v>4</v>
      </c>
      <c r="T1486" s="34" t="str">
        <f>IF(COUNTIF(B1486:S1486,"&gt;0")=18,SUM(B1486:S1486),"")</f>
        <v/>
      </c>
      <c r="U1486" s="100">
        <v>40084</v>
      </c>
      <c r="V1486" s="39" t="s">
        <v>1615</v>
      </c>
      <c r="W1486" s="17">
        <v>16</v>
      </c>
      <c r="X1486" s="12" t="s">
        <v>1640</v>
      </c>
      <c r="Y1486" s="11" t="s">
        <v>6</v>
      </c>
      <c r="Z1486" s="11">
        <v>1130590</v>
      </c>
      <c r="AA1486" s="11">
        <v>25.2</v>
      </c>
      <c r="AB1486" s="11" t="s">
        <v>45</v>
      </c>
      <c r="AC1486" s="11">
        <v>30</v>
      </c>
      <c r="AD1486" s="11">
        <v>25.3</v>
      </c>
      <c r="AE1486" s="11"/>
      <c r="AF1486" s="18"/>
    </row>
    <row r="1487" spans="1:32" ht="34.5" customHeight="1" thickBot="1">
      <c r="A1487">
        <v>1473</v>
      </c>
      <c r="B1487" s="1">
        <v>5</v>
      </c>
      <c r="C1487" s="3">
        <v>6</v>
      </c>
      <c r="D1487" s="2">
        <v>5</v>
      </c>
      <c r="E1487" s="6">
        <v>9</v>
      </c>
      <c r="F1487" s="3">
        <v>7</v>
      </c>
      <c r="G1487" s="2">
        <v>4</v>
      </c>
      <c r="H1487" s="1">
        <v>6</v>
      </c>
      <c r="I1487" s="3">
        <v>6</v>
      </c>
      <c r="J1487" s="2">
        <v>5</v>
      </c>
      <c r="K1487" s="1">
        <v>5</v>
      </c>
      <c r="L1487" s="1">
        <v>5</v>
      </c>
      <c r="M1487" s="3">
        <v>7</v>
      </c>
      <c r="N1487" s="1">
        <v>7</v>
      </c>
      <c r="O1487" s="3">
        <v>7</v>
      </c>
      <c r="P1487" s="2">
        <v>4</v>
      </c>
      <c r="Q1487" s="1">
        <v>6</v>
      </c>
      <c r="R1487" s="6">
        <v>7</v>
      </c>
      <c r="S1487" s="4">
        <v>4</v>
      </c>
      <c r="T1487" s="34">
        <f>IF(COUNTIF(B1487:S1487,"&gt;0")=18,SUM(B1487:S1487),"")</f>
        <v>105</v>
      </c>
      <c r="U1487" s="100">
        <v>40084</v>
      </c>
      <c r="V1487" s="39" t="s">
        <v>1615</v>
      </c>
      <c r="W1487" s="19">
        <v>17</v>
      </c>
      <c r="X1487" s="10" t="s">
        <v>1641</v>
      </c>
      <c r="Y1487" s="9" t="s">
        <v>189</v>
      </c>
      <c r="Z1487" s="9">
        <v>1030146</v>
      </c>
      <c r="AA1487" s="9">
        <v>30.4</v>
      </c>
      <c r="AB1487" s="9" t="s">
        <v>1523</v>
      </c>
      <c r="AC1487" s="9">
        <v>30</v>
      </c>
      <c r="AD1487" s="9">
        <v>30.6</v>
      </c>
      <c r="AE1487" s="9"/>
      <c r="AF1487" s="20"/>
    </row>
    <row r="1488" spans="1:32" ht="34.5" customHeight="1" thickBot="1">
      <c r="A1488">
        <v>1474</v>
      </c>
      <c r="B1488" s="3">
        <v>6</v>
      </c>
      <c r="C1488" s="1">
        <v>5</v>
      </c>
      <c r="D1488" s="6">
        <v>8</v>
      </c>
      <c r="E1488" s="1">
        <v>7</v>
      </c>
      <c r="F1488" s="1">
        <v>6</v>
      </c>
      <c r="G1488" s="4">
        <v>3</v>
      </c>
      <c r="H1488" s="1">
        <v>6</v>
      </c>
      <c r="I1488" s="2">
        <v>4</v>
      </c>
      <c r="J1488" s="3">
        <v>7</v>
      </c>
      <c r="K1488" s="4">
        <v>3</v>
      </c>
      <c r="L1488" s="1">
        <v>5</v>
      </c>
      <c r="M1488" s="8" t="s">
        <v>0</v>
      </c>
      <c r="N1488" s="6">
        <v>9</v>
      </c>
      <c r="O1488" s="1">
        <v>6</v>
      </c>
      <c r="P1488" s="1">
        <v>5</v>
      </c>
      <c r="Q1488" s="1">
        <v>6</v>
      </c>
      <c r="R1488" s="2">
        <v>4</v>
      </c>
      <c r="S1488" s="1">
        <v>6</v>
      </c>
      <c r="T1488" s="34" t="str">
        <f>IF(COUNTIF(B1488:S1488,"&gt;0")=18,SUM(B1488:S1488),"")</f>
        <v/>
      </c>
      <c r="U1488" s="100">
        <v>40084</v>
      </c>
      <c r="V1488" s="39" t="s">
        <v>1615</v>
      </c>
      <c r="W1488" s="17">
        <v>18</v>
      </c>
      <c r="X1488" s="12" t="s">
        <v>201</v>
      </c>
      <c r="Y1488" s="11" t="s">
        <v>14</v>
      </c>
      <c r="Z1488" s="11">
        <v>350299</v>
      </c>
      <c r="AA1488" s="11">
        <v>29.7</v>
      </c>
      <c r="AB1488" s="11" t="s">
        <v>45</v>
      </c>
      <c r="AC1488" s="11">
        <v>30</v>
      </c>
      <c r="AD1488" s="11">
        <v>29.9</v>
      </c>
      <c r="AE1488" s="11"/>
      <c r="AF1488" s="18"/>
    </row>
    <row r="1489" spans="1:32" ht="34.5" customHeight="1" thickBot="1">
      <c r="A1489">
        <v>1475</v>
      </c>
      <c r="B1489" s="2">
        <v>4</v>
      </c>
      <c r="C1489" s="2">
        <v>4</v>
      </c>
      <c r="D1489" s="3">
        <v>7</v>
      </c>
      <c r="E1489" s="4">
        <v>5</v>
      </c>
      <c r="F1489" s="6">
        <v>9</v>
      </c>
      <c r="G1489" s="6">
        <v>7</v>
      </c>
      <c r="H1489" s="1">
        <v>6</v>
      </c>
      <c r="I1489" s="2">
        <v>4</v>
      </c>
      <c r="J1489" s="2">
        <v>5</v>
      </c>
      <c r="K1489" s="2">
        <v>4</v>
      </c>
      <c r="L1489" s="3">
        <v>6</v>
      </c>
      <c r="M1489" s="6">
        <v>8</v>
      </c>
      <c r="N1489" s="2">
        <v>6</v>
      </c>
      <c r="O1489" s="1">
        <v>6</v>
      </c>
      <c r="P1489" s="6">
        <v>7</v>
      </c>
      <c r="Q1489" s="1">
        <v>6</v>
      </c>
      <c r="R1489" s="1">
        <v>5</v>
      </c>
      <c r="S1489" s="2">
        <v>5</v>
      </c>
      <c r="T1489" s="34">
        <f>IF(COUNTIF(B1489:S1489,"&gt;0")=18,SUM(B1489:S1489),"")</f>
        <v>104</v>
      </c>
      <c r="U1489" s="100">
        <v>40084</v>
      </c>
      <c r="V1489" s="39" t="s">
        <v>1615</v>
      </c>
      <c r="W1489" s="19">
        <v>19</v>
      </c>
      <c r="X1489" s="10" t="s">
        <v>1642</v>
      </c>
      <c r="Y1489" s="9" t="s">
        <v>584</v>
      </c>
      <c r="Z1489" s="9">
        <v>1390105</v>
      </c>
      <c r="AA1489" s="9">
        <v>29</v>
      </c>
      <c r="AB1489" s="9" t="s">
        <v>1643</v>
      </c>
      <c r="AC1489" s="9">
        <v>30</v>
      </c>
      <c r="AD1489" s="9">
        <v>29.2</v>
      </c>
      <c r="AE1489" s="9"/>
      <c r="AF1489" s="20"/>
    </row>
    <row r="1490" spans="1:32" ht="34.5" customHeight="1" thickBot="1">
      <c r="A1490">
        <v>1476</v>
      </c>
      <c r="B1490" s="2">
        <v>4</v>
      </c>
      <c r="C1490" s="8" t="s">
        <v>0</v>
      </c>
      <c r="D1490" s="1">
        <v>6</v>
      </c>
      <c r="E1490" s="2">
        <v>6</v>
      </c>
      <c r="F1490" s="2">
        <v>5</v>
      </c>
      <c r="G1490" s="1">
        <v>5</v>
      </c>
      <c r="H1490" s="2">
        <v>5</v>
      </c>
      <c r="I1490" s="3">
        <v>6</v>
      </c>
      <c r="J1490" s="1">
        <v>6</v>
      </c>
      <c r="K1490" s="3">
        <v>6</v>
      </c>
      <c r="L1490" s="1">
        <v>5</v>
      </c>
      <c r="M1490" s="1">
        <v>6</v>
      </c>
      <c r="N1490" s="8" t="s">
        <v>0</v>
      </c>
      <c r="O1490" s="1">
        <v>6</v>
      </c>
      <c r="P1490" s="2">
        <v>4</v>
      </c>
      <c r="Q1490" s="2">
        <v>5</v>
      </c>
      <c r="R1490" s="3">
        <v>6</v>
      </c>
      <c r="S1490" s="6">
        <v>8</v>
      </c>
      <c r="T1490" s="34" t="str">
        <f>IF(COUNTIF(B1490:S1490,"&gt;0")=18,SUM(B1490:S1490),"")</f>
        <v/>
      </c>
      <c r="U1490" s="100">
        <v>40084</v>
      </c>
      <c r="V1490" s="39" t="s">
        <v>1615</v>
      </c>
      <c r="W1490" s="17">
        <v>20</v>
      </c>
      <c r="X1490" s="12" t="s">
        <v>1146</v>
      </c>
      <c r="Y1490" s="11" t="s">
        <v>14</v>
      </c>
      <c r="Z1490" s="11">
        <v>350125</v>
      </c>
      <c r="AA1490" s="11">
        <v>28.5</v>
      </c>
      <c r="AB1490" s="11" t="s">
        <v>94</v>
      </c>
      <c r="AC1490" s="11">
        <v>29</v>
      </c>
      <c r="AD1490" s="11">
        <v>28.7</v>
      </c>
      <c r="AE1490" s="11"/>
      <c r="AF1490" s="18"/>
    </row>
    <row r="1491" spans="1:32" ht="34.5" customHeight="1" thickBot="1">
      <c r="A1491">
        <v>1477</v>
      </c>
      <c r="B1491" s="1">
        <v>5</v>
      </c>
      <c r="C1491" s="3">
        <v>6</v>
      </c>
      <c r="D1491" s="1">
        <v>6</v>
      </c>
      <c r="E1491" s="3">
        <v>8</v>
      </c>
      <c r="F1491" s="1">
        <v>6</v>
      </c>
      <c r="G1491" s="2">
        <v>4</v>
      </c>
      <c r="H1491" s="1">
        <v>6</v>
      </c>
      <c r="I1491" s="1">
        <v>5</v>
      </c>
      <c r="J1491" s="4">
        <v>4</v>
      </c>
      <c r="K1491" s="1">
        <v>5</v>
      </c>
      <c r="L1491" s="1">
        <v>5</v>
      </c>
      <c r="M1491" s="2">
        <v>5</v>
      </c>
      <c r="N1491" s="1">
        <v>7</v>
      </c>
      <c r="O1491" s="3">
        <v>7</v>
      </c>
      <c r="P1491" s="3">
        <v>6</v>
      </c>
      <c r="Q1491" s="3">
        <v>7</v>
      </c>
      <c r="R1491" s="1">
        <v>5</v>
      </c>
      <c r="S1491" s="2">
        <v>5</v>
      </c>
      <c r="T1491" s="34">
        <f>IF(COUNTIF(B1491:S1491,"&gt;0")=18,SUM(B1491:S1491),"")</f>
        <v>102</v>
      </c>
      <c r="U1491" s="100">
        <v>40084</v>
      </c>
      <c r="V1491" s="39" t="s">
        <v>1615</v>
      </c>
      <c r="W1491" s="19">
        <v>21</v>
      </c>
      <c r="X1491" s="10" t="s">
        <v>37</v>
      </c>
      <c r="Y1491" s="9" t="s">
        <v>14</v>
      </c>
      <c r="Z1491" s="9">
        <v>350668</v>
      </c>
      <c r="AA1491" s="9">
        <v>26.2</v>
      </c>
      <c r="AB1491" s="9" t="s">
        <v>1644</v>
      </c>
      <c r="AC1491" s="9">
        <v>28</v>
      </c>
      <c r="AD1491" s="9">
        <v>26.3</v>
      </c>
      <c r="AE1491" s="9"/>
      <c r="AF1491" s="20"/>
    </row>
    <row r="1492" spans="1:32" ht="34.5" customHeight="1" thickBot="1">
      <c r="A1492">
        <v>1478</v>
      </c>
      <c r="B1492" s="2">
        <v>4</v>
      </c>
      <c r="C1492" s="8" t="s">
        <v>0</v>
      </c>
      <c r="D1492" s="8" t="s">
        <v>0</v>
      </c>
      <c r="E1492" s="8" t="s">
        <v>0</v>
      </c>
      <c r="F1492" s="3">
        <v>7</v>
      </c>
      <c r="G1492" s="2">
        <v>4</v>
      </c>
      <c r="H1492" s="3">
        <v>7</v>
      </c>
      <c r="I1492" s="2">
        <v>4</v>
      </c>
      <c r="J1492" s="3">
        <v>7</v>
      </c>
      <c r="K1492" s="3">
        <v>6</v>
      </c>
      <c r="L1492" s="1">
        <v>5</v>
      </c>
      <c r="M1492" s="6">
        <v>8</v>
      </c>
      <c r="N1492" s="1">
        <v>7</v>
      </c>
      <c r="O1492" s="2">
        <v>5</v>
      </c>
      <c r="P1492" s="1">
        <v>5</v>
      </c>
      <c r="Q1492" s="1">
        <v>6</v>
      </c>
      <c r="R1492" s="1">
        <v>5</v>
      </c>
      <c r="S1492" s="4">
        <v>4</v>
      </c>
      <c r="T1492" s="34" t="str">
        <f>IF(COUNTIF(B1492:S1492,"&gt;0")=18,SUM(B1492:S1492),"")</f>
        <v/>
      </c>
      <c r="U1492" s="100">
        <v>40084</v>
      </c>
      <c r="V1492" s="39" t="s">
        <v>1615</v>
      </c>
      <c r="W1492" s="17">
        <v>22</v>
      </c>
      <c r="X1492" s="12" t="s">
        <v>1645</v>
      </c>
      <c r="Y1492" s="11" t="s">
        <v>189</v>
      </c>
      <c r="Z1492" s="11">
        <v>1030145</v>
      </c>
      <c r="AA1492" s="11">
        <v>28.7</v>
      </c>
      <c r="AB1492" s="11" t="s">
        <v>98</v>
      </c>
      <c r="AC1492" s="11">
        <v>26</v>
      </c>
      <c r="AD1492" s="11">
        <v>28.9</v>
      </c>
      <c r="AE1492" s="11"/>
      <c r="AF1492" s="18"/>
    </row>
    <row r="1493" spans="1:32" ht="34.5" customHeight="1" thickBot="1">
      <c r="A1493">
        <v>1479</v>
      </c>
      <c r="B1493" s="3">
        <v>6</v>
      </c>
      <c r="C1493" s="2">
        <v>4</v>
      </c>
      <c r="D1493" s="8" t="s">
        <v>0</v>
      </c>
      <c r="E1493" s="3">
        <v>8</v>
      </c>
      <c r="F1493" s="3">
        <v>7</v>
      </c>
      <c r="G1493" s="3">
        <v>6</v>
      </c>
      <c r="H1493" s="3">
        <v>7</v>
      </c>
      <c r="I1493" s="2">
        <v>4</v>
      </c>
      <c r="J1493" s="3">
        <v>7</v>
      </c>
      <c r="K1493" s="2">
        <v>4</v>
      </c>
      <c r="L1493" s="2">
        <v>4</v>
      </c>
      <c r="M1493" s="6">
        <v>8</v>
      </c>
      <c r="N1493" s="8" t="s">
        <v>0</v>
      </c>
      <c r="O1493" s="8" t="s">
        <v>0</v>
      </c>
      <c r="P1493" s="3">
        <v>6</v>
      </c>
      <c r="Q1493" s="8" t="s">
        <v>0</v>
      </c>
      <c r="R1493" s="2">
        <v>4</v>
      </c>
      <c r="S1493" s="2">
        <v>5</v>
      </c>
      <c r="T1493" s="34" t="str">
        <f>IF(COUNTIF(B1493:S1493,"&gt;0")=18,SUM(B1493:S1493),"")</f>
        <v/>
      </c>
      <c r="U1493" s="100">
        <v>40084</v>
      </c>
      <c r="V1493" s="39" t="s">
        <v>1615</v>
      </c>
      <c r="W1493" s="19">
        <v>23</v>
      </c>
      <c r="X1493" s="10" t="s">
        <v>1646</v>
      </c>
      <c r="Y1493" s="9" t="s">
        <v>189</v>
      </c>
      <c r="Z1493" s="9">
        <v>1030144</v>
      </c>
      <c r="AA1493" s="9">
        <v>35.700000000000003</v>
      </c>
      <c r="AB1493" s="9" t="s">
        <v>98</v>
      </c>
      <c r="AC1493" s="9">
        <v>26</v>
      </c>
      <c r="AD1493" s="9">
        <v>35.9</v>
      </c>
      <c r="AE1493" s="9"/>
      <c r="AF1493" s="20"/>
    </row>
    <row r="1494" spans="1:32" ht="34.5" customHeight="1" thickBot="1">
      <c r="A1494">
        <v>1480</v>
      </c>
      <c r="B1494" s="2">
        <v>4</v>
      </c>
      <c r="C1494" s="3">
        <v>6</v>
      </c>
      <c r="D1494" s="6">
        <v>8</v>
      </c>
      <c r="E1494" s="3">
        <v>8</v>
      </c>
      <c r="F1494" s="6">
        <v>8</v>
      </c>
      <c r="G1494" s="3">
        <v>6</v>
      </c>
      <c r="H1494" s="3">
        <v>7</v>
      </c>
      <c r="I1494" s="2">
        <v>4</v>
      </c>
      <c r="J1494" s="2">
        <v>5</v>
      </c>
      <c r="K1494" s="2">
        <v>4</v>
      </c>
      <c r="L1494" s="1">
        <v>5</v>
      </c>
      <c r="M1494" s="8" t="s">
        <v>0</v>
      </c>
      <c r="N1494" s="2">
        <v>6</v>
      </c>
      <c r="O1494" s="1">
        <v>6</v>
      </c>
      <c r="P1494" s="2">
        <v>4</v>
      </c>
      <c r="Q1494" s="2">
        <v>5</v>
      </c>
      <c r="R1494" s="1">
        <v>5</v>
      </c>
      <c r="S1494" s="1">
        <v>6</v>
      </c>
      <c r="T1494" s="34" t="str">
        <f>IF(COUNTIF(B1494:S1494,"&gt;0")=18,SUM(B1494:S1494),"")</f>
        <v/>
      </c>
      <c r="U1494" s="100">
        <v>40084</v>
      </c>
      <c r="V1494" s="39" t="s">
        <v>1615</v>
      </c>
      <c r="W1494" s="17">
        <v>24</v>
      </c>
      <c r="X1494" s="12" t="s">
        <v>188</v>
      </c>
      <c r="Y1494" s="11" t="s">
        <v>189</v>
      </c>
      <c r="Z1494" s="11">
        <v>1030378</v>
      </c>
      <c r="AA1494" s="11">
        <v>24.7</v>
      </c>
      <c r="AB1494" s="11" t="s">
        <v>170</v>
      </c>
      <c r="AC1494" s="11">
        <v>25</v>
      </c>
      <c r="AD1494" s="11">
        <v>24.8</v>
      </c>
      <c r="AE1494" s="11"/>
      <c r="AF1494" s="18"/>
    </row>
    <row r="1495" spans="1:32" ht="34.5" customHeight="1" thickBot="1">
      <c r="A1495">
        <v>1481</v>
      </c>
      <c r="B1495" s="1">
        <v>5</v>
      </c>
      <c r="C1495" s="1">
        <v>5</v>
      </c>
      <c r="D1495" s="1">
        <v>6</v>
      </c>
      <c r="E1495" s="6">
        <v>9</v>
      </c>
      <c r="F1495" s="3">
        <v>7</v>
      </c>
      <c r="G1495" s="1">
        <v>5</v>
      </c>
      <c r="H1495" s="3">
        <v>7</v>
      </c>
      <c r="I1495" s="1">
        <v>5</v>
      </c>
      <c r="J1495" s="6">
        <v>9</v>
      </c>
      <c r="K1495" s="2">
        <v>4</v>
      </c>
      <c r="L1495" s="1">
        <v>5</v>
      </c>
      <c r="M1495" s="6">
        <v>8</v>
      </c>
      <c r="N1495" s="1">
        <v>7</v>
      </c>
      <c r="O1495" s="6">
        <v>8</v>
      </c>
      <c r="P1495" s="1">
        <v>5</v>
      </c>
      <c r="Q1495" s="1">
        <v>6</v>
      </c>
      <c r="R1495" s="1">
        <v>5</v>
      </c>
      <c r="S1495" s="6">
        <v>9</v>
      </c>
      <c r="T1495" s="34">
        <f>IF(COUNTIF(B1495:S1495,"&gt;0")=18,SUM(B1495:S1495),"")</f>
        <v>115</v>
      </c>
      <c r="U1495" s="100">
        <v>40084</v>
      </c>
      <c r="V1495" s="39" t="s">
        <v>1615</v>
      </c>
      <c r="W1495" s="62">
        <v>25</v>
      </c>
      <c r="X1495" s="21" t="s">
        <v>1647</v>
      </c>
      <c r="Y1495" s="22" t="s">
        <v>6</v>
      </c>
      <c r="Z1495" s="22">
        <v>1130813</v>
      </c>
      <c r="AA1495" s="22">
        <v>31.5</v>
      </c>
      <c r="AB1495" s="22" t="s">
        <v>1648</v>
      </c>
      <c r="AC1495" s="22">
        <v>23</v>
      </c>
      <c r="AD1495" s="22">
        <v>31.7</v>
      </c>
      <c r="AE1495" s="22"/>
      <c r="AF1495" s="23"/>
    </row>
    <row r="1496" spans="1:32" ht="34.5" customHeight="1" thickBot="1">
      <c r="A1496">
        <v>1482</v>
      </c>
      <c r="B1496" s="2">
        <v>4</v>
      </c>
      <c r="C1496" s="3">
        <v>6</v>
      </c>
      <c r="D1496" s="3">
        <v>7</v>
      </c>
      <c r="E1496" s="2">
        <v>6</v>
      </c>
      <c r="F1496" s="3">
        <v>7</v>
      </c>
      <c r="G1496" s="2">
        <v>4</v>
      </c>
      <c r="H1496" s="1">
        <v>6</v>
      </c>
      <c r="I1496" s="6">
        <v>8</v>
      </c>
      <c r="J1496" s="3">
        <v>7</v>
      </c>
      <c r="K1496" s="2">
        <v>4</v>
      </c>
      <c r="L1496" s="3">
        <v>6</v>
      </c>
      <c r="M1496" s="6">
        <v>8</v>
      </c>
      <c r="N1496" s="2">
        <v>6</v>
      </c>
      <c r="O1496" s="1">
        <v>6</v>
      </c>
      <c r="P1496" s="2">
        <v>4</v>
      </c>
      <c r="Q1496" s="6">
        <v>8</v>
      </c>
      <c r="R1496" s="2">
        <v>4</v>
      </c>
      <c r="S1496" s="2">
        <v>5</v>
      </c>
      <c r="T1496" s="34">
        <f>IF(COUNTIF(B1496:S1496,"&gt;0")=18,SUM(B1496:S1496),"")</f>
        <v>106</v>
      </c>
      <c r="U1496" s="100">
        <v>40084</v>
      </c>
      <c r="V1496" s="39" t="s">
        <v>1615</v>
      </c>
      <c r="W1496" s="13">
        <v>1</v>
      </c>
      <c r="X1496" s="14" t="s">
        <v>1351</v>
      </c>
      <c r="Y1496" s="15" t="s">
        <v>14</v>
      </c>
      <c r="Z1496" s="15">
        <v>350899</v>
      </c>
      <c r="AA1496" s="15">
        <v>43</v>
      </c>
      <c r="AB1496" s="15" t="s">
        <v>1649</v>
      </c>
      <c r="AC1496" s="15">
        <v>42</v>
      </c>
      <c r="AD1496" s="15">
        <v>37</v>
      </c>
      <c r="AE1496" s="15"/>
      <c r="AF1496" s="16"/>
    </row>
    <row r="1497" spans="1:32" ht="34.5" customHeight="1" thickBot="1">
      <c r="A1497">
        <v>1483</v>
      </c>
      <c r="B1497" s="3">
        <v>6</v>
      </c>
      <c r="C1497" s="3">
        <v>6</v>
      </c>
      <c r="D1497" s="3">
        <v>7</v>
      </c>
      <c r="E1497" s="3">
        <v>8</v>
      </c>
      <c r="F1497" s="3">
        <v>7</v>
      </c>
      <c r="G1497" s="6">
        <v>7</v>
      </c>
      <c r="H1497" s="1">
        <v>6</v>
      </c>
      <c r="I1497" s="3">
        <v>6</v>
      </c>
      <c r="J1497" s="6">
        <v>8</v>
      </c>
      <c r="K1497" s="3">
        <v>6</v>
      </c>
      <c r="L1497" s="1">
        <v>5</v>
      </c>
      <c r="M1497" s="3">
        <v>7</v>
      </c>
      <c r="N1497" s="1">
        <v>7</v>
      </c>
      <c r="O1497" s="3">
        <v>7</v>
      </c>
      <c r="P1497" s="2">
        <v>4</v>
      </c>
      <c r="Q1497" s="6">
        <v>10</v>
      </c>
      <c r="R1497" s="3">
        <v>6</v>
      </c>
      <c r="S1497" s="3">
        <v>7</v>
      </c>
      <c r="T1497" s="34">
        <f>IF(COUNTIF(B1497:S1497,"&gt;0")=18,SUM(B1497:S1497),"")</f>
        <v>120</v>
      </c>
      <c r="U1497" s="100">
        <v>40084</v>
      </c>
      <c r="V1497" s="39" t="s">
        <v>1615</v>
      </c>
      <c r="W1497" s="17">
        <v>2</v>
      </c>
      <c r="X1497" s="12" t="s">
        <v>1650</v>
      </c>
      <c r="Y1497" s="11" t="s">
        <v>14</v>
      </c>
      <c r="Z1497" s="11">
        <v>350904</v>
      </c>
      <c r="AA1497" s="11">
        <v>54</v>
      </c>
      <c r="AB1497" s="11" t="s">
        <v>1651</v>
      </c>
      <c r="AC1497" s="11">
        <v>40</v>
      </c>
      <c r="AD1497" s="11">
        <v>50</v>
      </c>
      <c r="AE1497" s="11"/>
      <c r="AF1497" s="18"/>
    </row>
    <row r="1498" spans="1:32" ht="34.5" customHeight="1" thickBot="1">
      <c r="A1498">
        <v>1484</v>
      </c>
      <c r="B1498" s="2">
        <v>4</v>
      </c>
      <c r="C1498" s="3">
        <v>6</v>
      </c>
      <c r="D1498" s="3">
        <v>7</v>
      </c>
      <c r="E1498" s="6">
        <v>9</v>
      </c>
      <c r="F1498" s="3">
        <v>7</v>
      </c>
      <c r="G1498" s="2">
        <v>4</v>
      </c>
      <c r="H1498" s="2">
        <v>5</v>
      </c>
      <c r="I1498" s="1">
        <v>5</v>
      </c>
      <c r="J1498" s="1">
        <v>6</v>
      </c>
      <c r="K1498" s="6">
        <v>7</v>
      </c>
      <c r="L1498" s="2">
        <v>4</v>
      </c>
      <c r="M1498" s="6">
        <v>9</v>
      </c>
      <c r="N1498" s="8" t="s">
        <v>0</v>
      </c>
      <c r="O1498" s="8" t="s">
        <v>0</v>
      </c>
      <c r="P1498" s="2">
        <v>4</v>
      </c>
      <c r="Q1498" s="1">
        <v>6</v>
      </c>
      <c r="R1498" s="3">
        <v>6</v>
      </c>
      <c r="S1498" s="4">
        <v>4</v>
      </c>
      <c r="T1498" s="34" t="str">
        <f>IF(COUNTIF(B1498:S1498,"&gt;0")=18,SUM(B1498:S1498),"")</f>
        <v/>
      </c>
      <c r="U1498" s="100">
        <v>40084</v>
      </c>
      <c r="V1498" s="39" t="s">
        <v>1615</v>
      </c>
      <c r="W1498" s="19">
        <v>3</v>
      </c>
      <c r="X1498" s="10" t="s">
        <v>158</v>
      </c>
      <c r="Y1498" s="9" t="s">
        <v>14</v>
      </c>
      <c r="Z1498" s="9">
        <v>350301</v>
      </c>
      <c r="AA1498" s="9">
        <v>46</v>
      </c>
      <c r="AB1498" s="9" t="s">
        <v>308</v>
      </c>
      <c r="AC1498" s="9">
        <v>39</v>
      </c>
      <c r="AD1498" s="9">
        <v>43</v>
      </c>
      <c r="AE1498" s="9"/>
      <c r="AF1498" s="20"/>
    </row>
    <row r="1499" spans="1:32" ht="34.5" customHeight="1" thickBot="1">
      <c r="A1499">
        <v>1485</v>
      </c>
      <c r="B1499" s="2">
        <v>4</v>
      </c>
      <c r="C1499" s="3">
        <v>6</v>
      </c>
      <c r="D1499" s="8" t="s">
        <v>0</v>
      </c>
      <c r="E1499" s="2">
        <v>6</v>
      </c>
      <c r="F1499" s="1">
        <v>6</v>
      </c>
      <c r="G1499" s="1">
        <v>5</v>
      </c>
      <c r="H1499" s="1">
        <v>6</v>
      </c>
      <c r="I1499" s="3">
        <v>6</v>
      </c>
      <c r="J1499" s="1">
        <v>6</v>
      </c>
      <c r="K1499" s="3">
        <v>6</v>
      </c>
      <c r="L1499" s="8" t="s">
        <v>0</v>
      </c>
      <c r="M1499" s="3">
        <v>7</v>
      </c>
      <c r="N1499" s="8" t="s">
        <v>0</v>
      </c>
      <c r="O1499" s="6">
        <v>9</v>
      </c>
      <c r="P1499" s="1">
        <v>5</v>
      </c>
      <c r="Q1499" s="3">
        <v>7</v>
      </c>
      <c r="R1499" s="2">
        <v>4</v>
      </c>
      <c r="S1499" s="2">
        <v>5</v>
      </c>
      <c r="T1499" s="34" t="str">
        <f>IF(COUNTIF(B1499:S1499,"&gt;0")=18,SUM(B1499:S1499),"")</f>
        <v/>
      </c>
      <c r="U1499" s="100">
        <v>40084</v>
      </c>
      <c r="V1499" s="39" t="s">
        <v>1615</v>
      </c>
      <c r="W1499" s="17">
        <v>4</v>
      </c>
      <c r="X1499" s="12" t="s">
        <v>1355</v>
      </c>
      <c r="Y1499" s="11" t="s">
        <v>14</v>
      </c>
      <c r="Z1499" s="11">
        <v>350866</v>
      </c>
      <c r="AA1499" s="11">
        <v>52</v>
      </c>
      <c r="AB1499" s="11" t="s">
        <v>308</v>
      </c>
      <c r="AC1499" s="11">
        <v>39</v>
      </c>
      <c r="AD1499" s="11">
        <v>49</v>
      </c>
      <c r="AE1499" s="11"/>
      <c r="AF1499" s="18"/>
    </row>
    <row r="1500" spans="1:32" ht="34.5" customHeight="1" thickBot="1">
      <c r="A1500">
        <v>1486</v>
      </c>
      <c r="B1500" s="6">
        <v>7</v>
      </c>
      <c r="C1500" s="3">
        <v>6</v>
      </c>
      <c r="D1500" s="8" t="s">
        <v>0</v>
      </c>
      <c r="E1500" s="8" t="s">
        <v>0</v>
      </c>
      <c r="F1500" s="1">
        <v>6</v>
      </c>
      <c r="G1500" s="6">
        <v>7</v>
      </c>
      <c r="H1500" s="1">
        <v>6</v>
      </c>
      <c r="I1500" s="8" t="s">
        <v>0</v>
      </c>
      <c r="J1500" s="1">
        <v>6</v>
      </c>
      <c r="K1500" s="8" t="s">
        <v>0</v>
      </c>
      <c r="L1500" s="6">
        <v>7</v>
      </c>
      <c r="M1500" s="8" t="s">
        <v>0</v>
      </c>
      <c r="N1500" s="6">
        <v>9</v>
      </c>
      <c r="O1500" s="6">
        <v>8</v>
      </c>
      <c r="P1500" s="8" t="s">
        <v>0</v>
      </c>
      <c r="Q1500" s="3">
        <v>7</v>
      </c>
      <c r="R1500" s="2">
        <v>4</v>
      </c>
      <c r="S1500" s="2">
        <v>5</v>
      </c>
      <c r="T1500" s="34" t="str">
        <f>IF(COUNTIF(B1500:S1500,"&gt;0")=18,SUM(B1500:S1500),"")</f>
        <v/>
      </c>
      <c r="U1500" s="100">
        <v>40084</v>
      </c>
      <c r="V1500" s="39" t="s">
        <v>1615</v>
      </c>
      <c r="W1500" s="62">
        <v>5</v>
      </c>
      <c r="X1500" s="21" t="s">
        <v>1652</v>
      </c>
      <c r="Y1500" s="22" t="s">
        <v>14</v>
      </c>
      <c r="Z1500" s="22">
        <v>350874</v>
      </c>
      <c r="AA1500" s="22">
        <v>54</v>
      </c>
      <c r="AB1500" s="22" t="s">
        <v>97</v>
      </c>
      <c r="AC1500" s="22">
        <v>27</v>
      </c>
      <c r="AD1500" s="22">
        <v>54</v>
      </c>
      <c r="AE1500" s="22"/>
      <c r="AF1500" s="23"/>
    </row>
    <row r="1501" spans="1:32" ht="34.5" customHeight="1" thickBot="1">
      <c r="A1501">
        <v>1487</v>
      </c>
      <c r="B1501" s="4">
        <v>3</v>
      </c>
      <c r="C1501" s="1">
        <v>5</v>
      </c>
      <c r="D1501" s="6">
        <v>10</v>
      </c>
      <c r="E1501" s="2">
        <v>6</v>
      </c>
      <c r="F1501" s="2">
        <v>5</v>
      </c>
      <c r="G1501" s="1">
        <v>5</v>
      </c>
      <c r="H1501" s="2">
        <v>5</v>
      </c>
      <c r="I1501" s="1">
        <v>5</v>
      </c>
      <c r="J1501" s="4">
        <v>4</v>
      </c>
      <c r="T1501" s="34" t="str">
        <f>IF(COUNTIF(B1501:S1501,"&gt;0")=18,SUM(B1501:S1501),"")</f>
        <v/>
      </c>
      <c r="U1501" s="100">
        <v>40086</v>
      </c>
      <c r="V1501" s="39" t="s">
        <v>508</v>
      </c>
      <c r="W1501" s="13">
        <v>1</v>
      </c>
      <c r="X1501" s="14" t="s">
        <v>1653</v>
      </c>
      <c r="Y1501" s="15" t="s">
        <v>14</v>
      </c>
      <c r="Z1501" s="15">
        <v>350701</v>
      </c>
      <c r="AA1501" s="15">
        <v>54</v>
      </c>
      <c r="AB1501" s="15" t="s">
        <v>1654</v>
      </c>
      <c r="AC1501" s="15">
        <v>33</v>
      </c>
      <c r="AD1501" s="15">
        <v>39</v>
      </c>
      <c r="AE1501" s="15"/>
      <c r="AF1501" s="16"/>
    </row>
    <row r="1502" spans="1:32" ht="34.5" customHeight="1" thickBot="1">
      <c r="A1502">
        <v>1488</v>
      </c>
      <c r="B1502" s="4">
        <v>3</v>
      </c>
      <c r="C1502" s="4">
        <v>3</v>
      </c>
      <c r="D1502" s="6">
        <v>8</v>
      </c>
      <c r="E1502" s="1">
        <v>7</v>
      </c>
      <c r="F1502" s="6">
        <v>9</v>
      </c>
      <c r="G1502" s="1">
        <v>5</v>
      </c>
      <c r="H1502" s="3">
        <v>7</v>
      </c>
      <c r="I1502" s="4">
        <v>3</v>
      </c>
      <c r="J1502" s="4">
        <v>4</v>
      </c>
      <c r="T1502" s="34" t="str">
        <f>IF(COUNTIF(B1502:S1502,"&gt;0")=18,SUM(B1502:S1502),"")</f>
        <v/>
      </c>
      <c r="U1502" s="100">
        <v>40086</v>
      </c>
      <c r="V1502" s="39" t="s">
        <v>508</v>
      </c>
      <c r="W1502" s="17">
        <v>2</v>
      </c>
      <c r="X1502" s="12" t="s">
        <v>1526</v>
      </c>
      <c r="Y1502" s="11" t="s">
        <v>14</v>
      </c>
      <c r="Z1502" s="11">
        <v>350897</v>
      </c>
      <c r="AA1502" s="11">
        <v>47</v>
      </c>
      <c r="AB1502" s="11" t="s">
        <v>1105</v>
      </c>
      <c r="AC1502" s="11">
        <v>28</v>
      </c>
      <c r="AD1502" s="11">
        <v>37</v>
      </c>
      <c r="AE1502" s="11"/>
      <c r="AF1502" s="18"/>
    </row>
    <row r="1503" spans="1:32" ht="34.5" customHeight="1" thickBot="1">
      <c r="A1503">
        <v>1489</v>
      </c>
      <c r="B1503" s="2">
        <v>4</v>
      </c>
      <c r="C1503" s="2">
        <v>4</v>
      </c>
      <c r="D1503" s="1">
        <v>6</v>
      </c>
      <c r="E1503" s="2">
        <v>6</v>
      </c>
      <c r="F1503" s="2">
        <v>5</v>
      </c>
      <c r="G1503" s="2">
        <v>4</v>
      </c>
      <c r="H1503" s="1">
        <v>6</v>
      </c>
      <c r="I1503" s="1">
        <v>5</v>
      </c>
      <c r="J1503" s="1">
        <v>6</v>
      </c>
      <c r="T1503" s="34" t="str">
        <f>IF(COUNTIF(B1503:S1503,"&gt;0")=18,SUM(B1503:S1503),"")</f>
        <v/>
      </c>
      <c r="U1503" s="100">
        <v>40086</v>
      </c>
      <c r="V1503" s="39" t="s">
        <v>508</v>
      </c>
      <c r="W1503" s="19">
        <v>3</v>
      </c>
      <c r="X1503" s="10" t="s">
        <v>506</v>
      </c>
      <c r="Y1503" s="9" t="s">
        <v>14</v>
      </c>
      <c r="Z1503" s="9">
        <v>350445</v>
      </c>
      <c r="AA1503" s="9">
        <v>30.5</v>
      </c>
      <c r="AB1503" s="9" t="s">
        <v>1655</v>
      </c>
      <c r="AC1503" s="9">
        <v>22</v>
      </c>
      <c r="AD1503" s="9">
        <v>28.5</v>
      </c>
      <c r="AE1503" s="9"/>
      <c r="AF1503" s="20"/>
    </row>
    <row r="1504" spans="1:32" ht="34.5" customHeight="1" thickBot="1">
      <c r="A1504">
        <v>1490</v>
      </c>
      <c r="B1504" s="2">
        <v>4</v>
      </c>
      <c r="C1504" s="1">
        <v>5</v>
      </c>
      <c r="D1504" s="6">
        <v>8</v>
      </c>
      <c r="E1504" s="2">
        <v>6</v>
      </c>
      <c r="F1504" s="3">
        <v>7</v>
      </c>
      <c r="G1504" s="4">
        <v>3</v>
      </c>
      <c r="H1504" s="1">
        <v>6</v>
      </c>
      <c r="I1504" s="2">
        <v>4</v>
      </c>
      <c r="J1504" s="2">
        <v>5</v>
      </c>
      <c r="T1504" s="34" t="str">
        <f>IF(COUNTIF(B1504:S1504,"&gt;0")=18,SUM(B1504:S1504),"")</f>
        <v/>
      </c>
      <c r="U1504" s="100">
        <v>40086</v>
      </c>
      <c r="V1504" s="39" t="s">
        <v>508</v>
      </c>
      <c r="W1504" s="17">
        <v>4</v>
      </c>
      <c r="X1504" s="12" t="s">
        <v>146</v>
      </c>
      <c r="Y1504" s="11" t="s">
        <v>14</v>
      </c>
      <c r="Z1504" s="11">
        <v>350351</v>
      </c>
      <c r="AA1504" s="11">
        <v>33.5</v>
      </c>
      <c r="AB1504" s="11" t="s">
        <v>1108</v>
      </c>
      <c r="AC1504" s="11">
        <v>21</v>
      </c>
      <c r="AD1504" s="11">
        <v>32</v>
      </c>
      <c r="AE1504" s="11"/>
      <c r="AF1504" s="18"/>
    </row>
    <row r="1505" spans="1:32" ht="34.5" customHeight="1" thickBot="1">
      <c r="A1505">
        <v>1491</v>
      </c>
      <c r="B1505" s="2">
        <v>4</v>
      </c>
      <c r="C1505" s="3">
        <v>6</v>
      </c>
      <c r="D1505" s="1">
        <v>6</v>
      </c>
      <c r="E1505" s="3">
        <v>8</v>
      </c>
      <c r="F1505" s="3">
        <v>7</v>
      </c>
      <c r="G1505" s="1">
        <v>5</v>
      </c>
      <c r="H1505" s="3">
        <v>7</v>
      </c>
      <c r="I1505" s="3">
        <v>6</v>
      </c>
      <c r="J1505" s="3">
        <v>7</v>
      </c>
      <c r="T1505" s="34" t="str">
        <f>IF(COUNTIF(B1505:S1505,"&gt;0")=18,SUM(B1505:S1505),"")</f>
        <v/>
      </c>
      <c r="U1505" s="100">
        <v>40086</v>
      </c>
      <c r="V1505" s="39" t="s">
        <v>508</v>
      </c>
      <c r="W1505" s="19">
        <v>5</v>
      </c>
      <c r="X1505" s="10" t="s">
        <v>158</v>
      </c>
      <c r="Y1505" s="9" t="s">
        <v>14</v>
      </c>
      <c r="Z1505" s="9">
        <v>350301</v>
      </c>
      <c r="AA1505" s="9">
        <v>43</v>
      </c>
      <c r="AB1505" s="9" t="s">
        <v>1656</v>
      </c>
      <c r="AC1505" s="9">
        <v>18</v>
      </c>
      <c r="AD1505" s="9">
        <v>43</v>
      </c>
      <c r="AE1505" s="9"/>
      <c r="AF1505" s="20"/>
    </row>
    <row r="1506" spans="1:32" ht="34.5" customHeight="1" thickBot="1">
      <c r="A1506">
        <v>1492</v>
      </c>
      <c r="B1506" s="2">
        <v>4</v>
      </c>
      <c r="C1506" s="4">
        <v>3</v>
      </c>
      <c r="D1506" s="1">
        <v>6</v>
      </c>
      <c r="E1506" s="2">
        <v>6</v>
      </c>
      <c r="F1506" s="4">
        <v>4</v>
      </c>
      <c r="G1506" s="2">
        <v>4</v>
      </c>
      <c r="H1506" s="4">
        <v>4</v>
      </c>
      <c r="I1506" s="1">
        <v>5</v>
      </c>
      <c r="J1506" s="2">
        <v>5</v>
      </c>
      <c r="T1506" s="34" t="str">
        <f>IF(COUNTIF(B1506:S1506,"&gt;0")=18,SUM(B1506:S1506),"")</f>
        <v/>
      </c>
      <c r="U1506" s="100">
        <v>40086</v>
      </c>
      <c r="V1506" s="39" t="s">
        <v>508</v>
      </c>
      <c r="W1506" s="17">
        <v>6</v>
      </c>
      <c r="X1506" s="12" t="s">
        <v>20</v>
      </c>
      <c r="Y1506" s="11" t="s">
        <v>14</v>
      </c>
      <c r="Z1506" s="11">
        <v>350771</v>
      </c>
      <c r="AA1506" s="11">
        <v>14.4</v>
      </c>
      <c r="AB1506" s="11" t="s">
        <v>762</v>
      </c>
      <c r="AC1506" s="11">
        <v>17</v>
      </c>
      <c r="AD1506" s="11">
        <v>14.4</v>
      </c>
      <c r="AE1506" s="11"/>
      <c r="AF1506" s="18"/>
    </row>
    <row r="1507" spans="1:32" ht="34.5" customHeight="1" thickBot="1">
      <c r="A1507">
        <v>1493</v>
      </c>
      <c r="B1507" s="3">
        <v>6</v>
      </c>
      <c r="C1507" s="6">
        <v>8</v>
      </c>
      <c r="D1507" s="8" t="s">
        <v>0</v>
      </c>
      <c r="E1507" s="1">
        <v>7</v>
      </c>
      <c r="F1507" s="6">
        <v>9</v>
      </c>
      <c r="G1507" s="1">
        <v>5</v>
      </c>
      <c r="H1507" s="3">
        <v>7</v>
      </c>
      <c r="I1507" s="6">
        <v>7</v>
      </c>
      <c r="J1507" s="1">
        <v>6</v>
      </c>
      <c r="T1507" s="34" t="str">
        <f>IF(COUNTIF(B1507:S1507,"&gt;0")=18,SUM(B1507:S1507),"")</f>
        <v/>
      </c>
      <c r="U1507" s="100">
        <v>40086</v>
      </c>
      <c r="V1507" s="39" t="s">
        <v>508</v>
      </c>
      <c r="W1507" s="19">
        <v>7</v>
      </c>
      <c r="X1507" s="10" t="s">
        <v>1527</v>
      </c>
      <c r="Y1507" s="9" t="s">
        <v>14</v>
      </c>
      <c r="Z1507" s="9">
        <v>350896</v>
      </c>
      <c r="AA1507" s="9">
        <v>54</v>
      </c>
      <c r="AB1507" s="9" t="s">
        <v>105</v>
      </c>
      <c r="AC1507" s="9">
        <v>16</v>
      </c>
      <c r="AD1507" s="9">
        <v>54</v>
      </c>
      <c r="AE1507" s="9"/>
      <c r="AF1507" s="20"/>
    </row>
    <row r="1508" spans="1:32" ht="34.5" customHeight="1" thickBot="1">
      <c r="A1508">
        <v>1494</v>
      </c>
      <c r="B1508" s="2">
        <v>4</v>
      </c>
      <c r="C1508" s="1">
        <v>5</v>
      </c>
      <c r="D1508" s="8" t="s">
        <v>0</v>
      </c>
      <c r="E1508" s="4">
        <v>5</v>
      </c>
      <c r="F1508" s="1">
        <v>6</v>
      </c>
      <c r="G1508" s="1">
        <v>5</v>
      </c>
      <c r="H1508" s="4">
        <v>4</v>
      </c>
      <c r="I1508" s="2">
        <v>4</v>
      </c>
      <c r="J1508" s="2">
        <v>5</v>
      </c>
      <c r="T1508" s="34" t="str">
        <f>IF(COUNTIF(B1508:S1508,"&gt;0")=18,SUM(B1508:S1508),"")</f>
        <v/>
      </c>
      <c r="U1508" s="100">
        <v>40086</v>
      </c>
      <c r="V1508" s="39" t="s">
        <v>508</v>
      </c>
      <c r="W1508" s="17">
        <v>8</v>
      </c>
      <c r="X1508" s="12" t="s">
        <v>26</v>
      </c>
      <c r="Y1508" s="11" t="s">
        <v>14</v>
      </c>
      <c r="Z1508" s="11">
        <v>350494</v>
      </c>
      <c r="AA1508" s="11">
        <v>18.5</v>
      </c>
      <c r="AB1508" s="11" t="s">
        <v>105</v>
      </c>
      <c r="AC1508" s="11">
        <v>16</v>
      </c>
      <c r="AD1508" s="11">
        <v>18.5</v>
      </c>
      <c r="AE1508" s="11"/>
      <c r="AF1508" s="18"/>
    </row>
    <row r="1509" spans="1:32" ht="34.5" customHeight="1" thickBot="1">
      <c r="A1509">
        <v>1495</v>
      </c>
      <c r="B1509" s="1">
        <v>5</v>
      </c>
      <c r="C1509" s="6">
        <v>7</v>
      </c>
      <c r="D1509" s="6">
        <v>9</v>
      </c>
      <c r="E1509" s="8" t="s">
        <v>0</v>
      </c>
      <c r="F1509" s="6">
        <v>8</v>
      </c>
      <c r="G1509" s="2">
        <v>4</v>
      </c>
      <c r="H1509" s="3">
        <v>7</v>
      </c>
      <c r="I1509" s="3">
        <v>6</v>
      </c>
      <c r="J1509" s="6">
        <v>8</v>
      </c>
      <c r="T1509" s="34" t="str">
        <f>IF(COUNTIF(B1509:S1509,"&gt;0")=18,SUM(B1509:S1509),"")</f>
        <v/>
      </c>
      <c r="U1509" s="100">
        <v>40086</v>
      </c>
      <c r="V1509" s="39" t="s">
        <v>508</v>
      </c>
      <c r="W1509" s="19">
        <v>9</v>
      </c>
      <c r="X1509" s="10" t="s">
        <v>1652</v>
      </c>
      <c r="Y1509" s="9" t="s">
        <v>14</v>
      </c>
      <c r="Z1509" s="9">
        <v>350874</v>
      </c>
      <c r="AA1509" s="9">
        <v>54</v>
      </c>
      <c r="AB1509" s="9" t="s">
        <v>107</v>
      </c>
      <c r="AC1509" s="9">
        <v>14</v>
      </c>
      <c r="AD1509" s="9">
        <v>54</v>
      </c>
      <c r="AE1509" s="9"/>
      <c r="AF1509" s="20"/>
    </row>
    <row r="1510" spans="1:32" ht="34.5" customHeight="1" thickBot="1">
      <c r="A1510">
        <v>1496</v>
      </c>
      <c r="B1510" s="3">
        <v>6</v>
      </c>
      <c r="C1510" s="3">
        <v>6</v>
      </c>
      <c r="D1510" s="8" t="s">
        <v>0</v>
      </c>
      <c r="E1510" s="6">
        <v>9</v>
      </c>
      <c r="F1510" s="6">
        <v>8</v>
      </c>
      <c r="G1510" s="3">
        <v>6</v>
      </c>
      <c r="H1510" s="6">
        <v>9</v>
      </c>
      <c r="I1510" s="2">
        <v>4</v>
      </c>
      <c r="J1510" s="3">
        <v>7</v>
      </c>
      <c r="T1510" s="34" t="str">
        <f>IF(COUNTIF(B1510:S1510,"&gt;0")=18,SUM(B1510:S1510),"")</f>
        <v/>
      </c>
      <c r="U1510" s="100">
        <v>40086</v>
      </c>
      <c r="V1510" s="39" t="s">
        <v>508</v>
      </c>
      <c r="W1510" s="26">
        <v>10</v>
      </c>
      <c r="X1510" s="27" t="s">
        <v>173</v>
      </c>
      <c r="Y1510" s="28" t="s">
        <v>14</v>
      </c>
      <c r="Z1510" s="28">
        <v>350191</v>
      </c>
      <c r="AA1510" s="28">
        <v>43</v>
      </c>
      <c r="AB1510" s="28" t="s">
        <v>777</v>
      </c>
      <c r="AC1510" s="28">
        <v>11</v>
      </c>
      <c r="AD1510" s="28">
        <v>43</v>
      </c>
      <c r="AE1510" s="28"/>
      <c r="AF1510" s="31"/>
    </row>
    <row r="1511" spans="1:32" ht="34.5" customHeight="1" thickBot="1">
      <c r="A1511">
        <v>1497</v>
      </c>
      <c r="B1511" s="2">
        <v>4</v>
      </c>
      <c r="C1511" s="4">
        <v>3</v>
      </c>
      <c r="D1511" s="1">
        <v>6</v>
      </c>
      <c r="E1511" s="2">
        <v>6</v>
      </c>
      <c r="F1511" s="4">
        <v>4</v>
      </c>
      <c r="G1511" s="4">
        <v>3</v>
      </c>
      <c r="H1511" s="2">
        <v>5</v>
      </c>
      <c r="I1511" s="2">
        <v>4</v>
      </c>
      <c r="J1511" s="4">
        <v>4</v>
      </c>
      <c r="K1511" s="2">
        <v>4</v>
      </c>
      <c r="L1511" s="4">
        <v>3</v>
      </c>
      <c r="M1511" s="1">
        <v>6</v>
      </c>
      <c r="N1511" s="4">
        <v>5</v>
      </c>
      <c r="O1511" s="2">
        <v>5</v>
      </c>
      <c r="P1511" s="7">
        <v>2</v>
      </c>
      <c r="Q1511" s="4">
        <v>4</v>
      </c>
      <c r="R1511" s="2">
        <v>4</v>
      </c>
      <c r="S1511" s="4">
        <v>4</v>
      </c>
      <c r="T1511" s="34">
        <f>IF(COUNTIF(B1511:S1511,"&gt;0")=18,SUM(B1511:S1511),"")</f>
        <v>76</v>
      </c>
      <c r="U1511" s="100">
        <v>40089</v>
      </c>
      <c r="V1511" s="61" t="s">
        <v>1657</v>
      </c>
      <c r="W1511" s="13">
        <v>1</v>
      </c>
      <c r="X1511" s="14" t="s">
        <v>20</v>
      </c>
      <c r="Y1511" s="15" t="s">
        <v>14</v>
      </c>
      <c r="Z1511" s="15">
        <v>350771</v>
      </c>
      <c r="AA1511" s="15">
        <v>14.4</v>
      </c>
      <c r="AB1511" s="15" t="s">
        <v>1658</v>
      </c>
      <c r="AC1511" s="15">
        <v>26</v>
      </c>
      <c r="AD1511" s="15">
        <v>12.9</v>
      </c>
      <c r="AE1511" s="15"/>
      <c r="AF1511" s="16"/>
    </row>
    <row r="1512" spans="1:32" ht="34.5" customHeight="1" thickBot="1">
      <c r="A1512">
        <v>1498</v>
      </c>
      <c r="B1512" s="2">
        <v>4</v>
      </c>
      <c r="C1512" s="1">
        <v>5</v>
      </c>
      <c r="D1512" s="1">
        <v>6</v>
      </c>
      <c r="E1512" s="2">
        <v>6</v>
      </c>
      <c r="F1512" s="2">
        <v>5</v>
      </c>
      <c r="G1512" s="2">
        <v>4</v>
      </c>
      <c r="H1512" s="2">
        <v>5</v>
      </c>
      <c r="I1512" s="4">
        <v>3</v>
      </c>
      <c r="J1512" s="1">
        <v>6</v>
      </c>
      <c r="K1512" s="2">
        <v>4</v>
      </c>
      <c r="L1512" s="2">
        <v>4</v>
      </c>
      <c r="M1512" s="1">
        <v>6</v>
      </c>
      <c r="N1512" s="4">
        <v>5</v>
      </c>
      <c r="O1512" s="7">
        <v>3</v>
      </c>
      <c r="P1512" s="3">
        <v>6</v>
      </c>
      <c r="Q1512" s="2">
        <v>5</v>
      </c>
      <c r="R1512" s="2">
        <v>4</v>
      </c>
      <c r="S1512" s="4">
        <v>4</v>
      </c>
      <c r="T1512" s="34">
        <f>IF(COUNTIF(B1512:S1512,"&gt;0")=18,SUM(B1512:S1512),"")</f>
        <v>85</v>
      </c>
      <c r="U1512" s="100">
        <v>40089</v>
      </c>
      <c r="V1512" s="61" t="s">
        <v>1657</v>
      </c>
      <c r="W1512" s="17">
        <v>2</v>
      </c>
      <c r="X1512" s="12" t="s">
        <v>24</v>
      </c>
      <c r="Y1512" s="11" t="s">
        <v>14</v>
      </c>
      <c r="Z1512" s="11">
        <v>350112</v>
      </c>
      <c r="AA1512" s="11">
        <v>11.7</v>
      </c>
      <c r="AB1512" s="11" t="s">
        <v>1659</v>
      </c>
      <c r="AC1512" s="11">
        <v>18</v>
      </c>
      <c r="AD1512" s="11">
        <v>11.8</v>
      </c>
      <c r="AE1512" s="11"/>
      <c r="AF1512" s="18"/>
    </row>
    <row r="1513" spans="1:32" ht="34.5" customHeight="1" thickBot="1">
      <c r="A1513">
        <v>1499</v>
      </c>
      <c r="B1513" s="2">
        <v>4</v>
      </c>
      <c r="C1513" s="2">
        <v>4</v>
      </c>
      <c r="D1513" s="1">
        <v>6</v>
      </c>
      <c r="E1513" s="2">
        <v>6</v>
      </c>
      <c r="F1513" s="1">
        <v>6</v>
      </c>
      <c r="G1513" s="2">
        <v>4</v>
      </c>
      <c r="H1513" s="4">
        <v>4</v>
      </c>
      <c r="I1513" s="1">
        <v>5</v>
      </c>
      <c r="J1513" s="4">
        <v>4</v>
      </c>
      <c r="K1513" s="2">
        <v>4</v>
      </c>
      <c r="L1513" s="3">
        <v>6</v>
      </c>
      <c r="M1513" s="6">
        <v>8</v>
      </c>
      <c r="N1513" s="2">
        <v>6</v>
      </c>
      <c r="O1513" s="8" t="s">
        <v>0</v>
      </c>
      <c r="P1513" s="2">
        <v>4</v>
      </c>
      <c r="Q1513" s="4">
        <v>4</v>
      </c>
      <c r="R1513" s="2">
        <v>4</v>
      </c>
      <c r="S1513" s="4">
        <v>4</v>
      </c>
      <c r="T1513" s="34" t="str">
        <f>IF(COUNTIF(B1513:S1513,"&gt;0")=18,SUM(B1513:S1513),"")</f>
        <v/>
      </c>
      <c r="U1513" s="100">
        <v>40089</v>
      </c>
      <c r="V1513" s="61" t="s">
        <v>1657</v>
      </c>
      <c r="W1513" s="19">
        <v>3</v>
      </c>
      <c r="X1513" s="10" t="s">
        <v>26</v>
      </c>
      <c r="Y1513" s="9" t="s">
        <v>14</v>
      </c>
      <c r="Z1513" s="9">
        <v>350494</v>
      </c>
      <c r="AA1513" s="9">
        <v>18.5</v>
      </c>
      <c r="AB1513" s="9" t="s">
        <v>1660</v>
      </c>
      <c r="AC1513" s="9">
        <v>16</v>
      </c>
      <c r="AD1513" s="9">
        <v>18.5</v>
      </c>
      <c r="AE1513" s="9"/>
      <c r="AF1513" s="20"/>
    </row>
    <row r="1514" spans="1:32" ht="34.5" customHeight="1" thickBot="1">
      <c r="A1514">
        <v>1500</v>
      </c>
      <c r="B1514" s="2">
        <v>4</v>
      </c>
      <c r="C1514" s="1">
        <v>5</v>
      </c>
      <c r="D1514" s="8" t="s">
        <v>0</v>
      </c>
      <c r="E1514" s="7">
        <v>4</v>
      </c>
      <c r="F1514" s="1">
        <v>6</v>
      </c>
      <c r="G1514" s="2">
        <v>4</v>
      </c>
      <c r="H1514" s="4">
        <v>4</v>
      </c>
      <c r="I1514" s="3">
        <v>6</v>
      </c>
      <c r="J1514" s="4">
        <v>4</v>
      </c>
      <c r="K1514" s="2">
        <v>4</v>
      </c>
      <c r="L1514" s="1">
        <v>5</v>
      </c>
      <c r="M1514" s="1">
        <v>6</v>
      </c>
      <c r="N1514" s="2">
        <v>6</v>
      </c>
      <c r="O1514" s="4">
        <v>4</v>
      </c>
      <c r="P1514" s="2">
        <v>4</v>
      </c>
      <c r="Q1514" s="1">
        <v>6</v>
      </c>
      <c r="R1514" s="1">
        <v>5</v>
      </c>
      <c r="S1514" s="4">
        <v>4</v>
      </c>
      <c r="T1514" s="34" t="str">
        <f>IF(COUNTIF(B1514:S1514,"&gt;0")=18,SUM(B1514:S1514),"")</f>
        <v/>
      </c>
      <c r="U1514" s="100">
        <v>40089</v>
      </c>
      <c r="V1514" s="61" t="s">
        <v>1657</v>
      </c>
      <c r="W1514" s="17">
        <v>4</v>
      </c>
      <c r="X1514" s="12" t="s">
        <v>270</v>
      </c>
      <c r="Y1514" s="11" t="s">
        <v>271</v>
      </c>
      <c r="Z1514" s="11">
        <v>20414</v>
      </c>
      <c r="AA1514" s="11">
        <v>17.7</v>
      </c>
      <c r="AB1514" s="11" t="s">
        <v>1660</v>
      </c>
      <c r="AC1514" s="11">
        <v>16</v>
      </c>
      <c r="AD1514" s="11">
        <v>17.7</v>
      </c>
      <c r="AE1514" s="11"/>
      <c r="AF1514" s="18"/>
    </row>
    <row r="1515" spans="1:32" ht="34.5" customHeight="1" thickBot="1">
      <c r="A1515">
        <v>1501</v>
      </c>
      <c r="B1515" s="2">
        <v>4</v>
      </c>
      <c r="C1515" s="2">
        <v>4</v>
      </c>
      <c r="D1515" s="1">
        <v>6</v>
      </c>
      <c r="E1515" s="1">
        <v>7</v>
      </c>
      <c r="F1515" s="4">
        <v>4</v>
      </c>
      <c r="G1515" s="2">
        <v>4</v>
      </c>
      <c r="H1515" s="3">
        <v>7</v>
      </c>
      <c r="I1515" s="4">
        <v>3</v>
      </c>
      <c r="J1515" s="2">
        <v>5</v>
      </c>
      <c r="K1515" s="2">
        <v>4</v>
      </c>
      <c r="L1515" s="3">
        <v>6</v>
      </c>
      <c r="M1515" s="2">
        <v>5</v>
      </c>
      <c r="N1515" s="2">
        <v>6</v>
      </c>
      <c r="O1515" s="2">
        <v>5</v>
      </c>
      <c r="P1515" s="2">
        <v>4</v>
      </c>
      <c r="Q1515" s="4">
        <v>4</v>
      </c>
      <c r="R1515" s="1">
        <v>5</v>
      </c>
      <c r="S1515" s="1">
        <v>6</v>
      </c>
      <c r="T1515" s="34">
        <f>IF(COUNTIF(B1515:S1515,"&gt;0")=18,SUM(B1515:S1515),"")</f>
        <v>89</v>
      </c>
      <c r="U1515" s="100">
        <v>40089</v>
      </c>
      <c r="V1515" s="61" t="s">
        <v>1657</v>
      </c>
      <c r="W1515" s="19">
        <v>5</v>
      </c>
      <c r="X1515" s="10" t="s">
        <v>180</v>
      </c>
      <c r="Y1515" s="9" t="s">
        <v>14</v>
      </c>
      <c r="Z1515" s="9">
        <v>350504</v>
      </c>
      <c r="AA1515" s="9">
        <v>20</v>
      </c>
      <c r="AB1515" s="9" t="s">
        <v>1661</v>
      </c>
      <c r="AC1515" s="9">
        <v>15</v>
      </c>
      <c r="AD1515" s="9">
        <v>20</v>
      </c>
      <c r="AE1515" s="9"/>
      <c r="AF1515" s="20"/>
    </row>
    <row r="1516" spans="1:32" ht="34.5" customHeight="1" thickBot="1">
      <c r="A1516">
        <v>1502</v>
      </c>
      <c r="B1516" s="2">
        <v>4</v>
      </c>
      <c r="C1516" s="1">
        <v>5</v>
      </c>
      <c r="D1516" s="6">
        <v>8</v>
      </c>
      <c r="E1516" s="3">
        <v>8</v>
      </c>
      <c r="F1516" s="3">
        <v>7</v>
      </c>
      <c r="G1516" s="1">
        <v>5</v>
      </c>
      <c r="H1516" s="4">
        <v>4</v>
      </c>
      <c r="I1516" s="1">
        <v>5</v>
      </c>
      <c r="J1516" s="4">
        <v>4</v>
      </c>
      <c r="K1516" s="2">
        <v>4</v>
      </c>
      <c r="L1516" s="4">
        <v>3</v>
      </c>
      <c r="M1516" s="2">
        <v>5</v>
      </c>
      <c r="N1516" s="2">
        <v>6</v>
      </c>
      <c r="O1516" s="2">
        <v>5</v>
      </c>
      <c r="P1516" s="3">
        <v>6</v>
      </c>
      <c r="Q1516" s="1">
        <v>6</v>
      </c>
      <c r="R1516" s="2">
        <v>4</v>
      </c>
      <c r="S1516" s="2">
        <v>5</v>
      </c>
      <c r="T1516" s="34">
        <f>IF(COUNTIF(B1516:S1516,"&gt;0")=18,SUM(B1516:S1516),"")</f>
        <v>94</v>
      </c>
      <c r="U1516" s="100">
        <v>40089</v>
      </c>
      <c r="V1516" s="61" t="s">
        <v>1657</v>
      </c>
      <c r="W1516" s="26">
        <v>6</v>
      </c>
      <c r="X1516" s="27" t="s">
        <v>48</v>
      </c>
      <c r="Y1516" s="28" t="s">
        <v>14</v>
      </c>
      <c r="Z1516" s="28">
        <v>350013</v>
      </c>
      <c r="AA1516" s="28">
        <v>19.899999999999999</v>
      </c>
      <c r="AB1516" s="28" t="s">
        <v>1662</v>
      </c>
      <c r="AC1516" s="28">
        <v>13</v>
      </c>
      <c r="AD1516" s="28">
        <v>20</v>
      </c>
      <c r="AE1516" s="28"/>
      <c r="AF1516" s="31"/>
    </row>
    <row r="1517" spans="1:32" ht="34.5" customHeight="1" thickBot="1">
      <c r="A1517">
        <v>1503</v>
      </c>
      <c r="B1517" s="1">
        <v>5</v>
      </c>
      <c r="C1517" s="4">
        <v>3</v>
      </c>
      <c r="D1517" s="8" t="s">
        <v>0</v>
      </c>
      <c r="E1517" s="1">
        <v>7</v>
      </c>
      <c r="F1517" s="4">
        <v>4</v>
      </c>
      <c r="G1517" s="8" t="s">
        <v>0</v>
      </c>
      <c r="H1517" s="2">
        <v>5</v>
      </c>
      <c r="I1517" s="1">
        <v>5</v>
      </c>
      <c r="J1517" s="4">
        <v>4</v>
      </c>
      <c r="K1517" s="2">
        <v>4</v>
      </c>
      <c r="L1517" s="8" t="s">
        <v>0</v>
      </c>
      <c r="M1517" s="8" t="s">
        <v>0</v>
      </c>
      <c r="N1517" s="2">
        <v>6</v>
      </c>
      <c r="O1517" s="2">
        <v>5</v>
      </c>
      <c r="P1517" s="2">
        <v>4</v>
      </c>
      <c r="Q1517" s="1">
        <v>6</v>
      </c>
      <c r="R1517" s="1">
        <v>5</v>
      </c>
      <c r="S1517" s="6">
        <v>9</v>
      </c>
      <c r="T1517" s="34" t="str">
        <f>IF(COUNTIF(B1517:S1517,"&gt;0")=18,SUM(B1517:S1517),"")</f>
        <v/>
      </c>
      <c r="U1517" s="100">
        <v>40089</v>
      </c>
      <c r="V1517" s="61" t="s">
        <v>1657</v>
      </c>
      <c r="W1517" s="13">
        <v>1</v>
      </c>
      <c r="X1517" s="14" t="s">
        <v>1663</v>
      </c>
      <c r="Y1517" s="15" t="s">
        <v>128</v>
      </c>
      <c r="Z1517" s="15">
        <v>540666</v>
      </c>
      <c r="AA1517" s="15">
        <v>31</v>
      </c>
      <c r="AB1517" s="15" t="s">
        <v>215</v>
      </c>
      <c r="AC1517" s="15">
        <v>35</v>
      </c>
      <c r="AD1517" s="15">
        <v>31</v>
      </c>
      <c r="AE1517" s="15"/>
      <c r="AF1517" s="16"/>
    </row>
    <row r="1518" spans="1:32" ht="34.5" customHeight="1" thickBot="1">
      <c r="A1518">
        <v>1504</v>
      </c>
      <c r="B1518" s="97" t="s">
        <v>0</v>
      </c>
      <c r="C1518" s="40" t="s">
        <v>0</v>
      </c>
      <c r="D1518" s="40" t="s">
        <v>0</v>
      </c>
      <c r="E1518" s="2">
        <v>6</v>
      </c>
      <c r="F1518" s="3">
        <v>7</v>
      </c>
      <c r="G1518" s="1">
        <v>5</v>
      </c>
      <c r="H1518" s="1">
        <v>6</v>
      </c>
      <c r="I1518" s="1">
        <v>5</v>
      </c>
      <c r="J1518" s="40" t="s">
        <v>0</v>
      </c>
      <c r="K1518" s="3">
        <v>6</v>
      </c>
      <c r="L1518" s="2">
        <v>4</v>
      </c>
      <c r="M1518" s="3">
        <v>7</v>
      </c>
      <c r="N1518" s="1">
        <v>7</v>
      </c>
      <c r="O1518" s="1">
        <v>6</v>
      </c>
      <c r="P1518" s="1">
        <v>5</v>
      </c>
      <c r="Q1518" s="1">
        <v>6</v>
      </c>
      <c r="R1518" s="4">
        <v>3</v>
      </c>
      <c r="S1518" s="2">
        <v>5</v>
      </c>
      <c r="T1518" s="34" t="str">
        <f>IF(COUNTIF(B1518:S1518,"&gt;0")=18,SUM(B1518:S1518),"")</f>
        <v/>
      </c>
      <c r="U1518" s="100">
        <v>40089</v>
      </c>
      <c r="V1518" s="61" t="s">
        <v>1657</v>
      </c>
      <c r="W1518" s="17">
        <v>2</v>
      </c>
      <c r="X1518" s="12" t="s">
        <v>746</v>
      </c>
      <c r="Y1518" s="11" t="s">
        <v>14</v>
      </c>
      <c r="Z1518" s="11">
        <v>350440</v>
      </c>
      <c r="AA1518" s="11">
        <v>35.4</v>
      </c>
      <c r="AB1518" s="11" t="s">
        <v>12</v>
      </c>
      <c r="AC1518" s="11">
        <v>33</v>
      </c>
      <c r="AD1518" s="11">
        <v>35.4</v>
      </c>
      <c r="AE1518" s="11"/>
      <c r="AF1518" s="18"/>
    </row>
    <row r="1519" spans="1:32" ht="34.5" customHeight="1" thickBot="1">
      <c r="A1519">
        <v>1505</v>
      </c>
      <c r="B1519" s="4">
        <v>3</v>
      </c>
      <c r="C1519" s="2">
        <v>4</v>
      </c>
      <c r="D1519" s="1">
        <v>6</v>
      </c>
      <c r="E1519" s="2">
        <v>6</v>
      </c>
      <c r="F1519" s="2">
        <v>5</v>
      </c>
      <c r="G1519" s="1">
        <v>5</v>
      </c>
      <c r="H1519" s="3">
        <v>7</v>
      </c>
      <c r="I1519" s="6">
        <v>7</v>
      </c>
      <c r="J1519" s="1">
        <v>6</v>
      </c>
      <c r="K1519" s="2">
        <v>4</v>
      </c>
      <c r="L1519" s="2">
        <v>4</v>
      </c>
      <c r="M1519" s="1">
        <v>6</v>
      </c>
      <c r="N1519" s="1">
        <v>7</v>
      </c>
      <c r="O1519" s="2">
        <v>5</v>
      </c>
      <c r="P1519" s="6">
        <v>8</v>
      </c>
      <c r="Q1519" s="7">
        <v>3</v>
      </c>
      <c r="R1519" s="2">
        <v>4</v>
      </c>
      <c r="S1519" s="2">
        <v>5</v>
      </c>
      <c r="T1519" s="34">
        <f>IF(COUNTIF(B1519:S1519,"&gt;0")=18,SUM(B1519:S1519),"")</f>
        <v>95</v>
      </c>
      <c r="U1519" s="100">
        <v>40089</v>
      </c>
      <c r="V1519" s="61" t="s">
        <v>1657</v>
      </c>
      <c r="W1519" s="19">
        <v>3</v>
      </c>
      <c r="X1519" s="10" t="s">
        <v>1664</v>
      </c>
      <c r="Y1519" s="9" t="s">
        <v>240</v>
      </c>
      <c r="Z1519" s="9">
        <v>411107</v>
      </c>
      <c r="AA1519" s="9">
        <v>22.8</v>
      </c>
      <c r="AB1519" s="9" t="s">
        <v>1665</v>
      </c>
      <c r="AC1519" s="9">
        <v>33</v>
      </c>
      <c r="AD1519" s="9">
        <v>22.8</v>
      </c>
      <c r="AE1519" s="9"/>
      <c r="AF1519" s="20"/>
    </row>
    <row r="1520" spans="1:32" ht="34.5" customHeight="1" thickBot="1">
      <c r="A1520">
        <v>1506</v>
      </c>
      <c r="B1520" s="2">
        <v>4</v>
      </c>
      <c r="C1520" s="1">
        <v>5</v>
      </c>
      <c r="D1520" s="6">
        <v>8</v>
      </c>
      <c r="E1520" s="3">
        <v>8</v>
      </c>
      <c r="F1520" s="2">
        <v>5</v>
      </c>
      <c r="G1520" s="2">
        <v>4</v>
      </c>
      <c r="H1520" s="6">
        <v>8</v>
      </c>
      <c r="I1520" s="1">
        <v>5</v>
      </c>
      <c r="J1520" s="4">
        <v>4</v>
      </c>
      <c r="K1520" s="4">
        <v>3</v>
      </c>
      <c r="L1520" s="3">
        <v>6</v>
      </c>
      <c r="M1520" s="1">
        <v>6</v>
      </c>
      <c r="N1520" s="4">
        <v>5</v>
      </c>
      <c r="O1520" s="1">
        <v>6</v>
      </c>
      <c r="P1520" s="1">
        <v>5</v>
      </c>
      <c r="Q1520" s="2">
        <v>5</v>
      </c>
      <c r="R1520" s="2">
        <v>4</v>
      </c>
      <c r="S1520" s="2">
        <v>5</v>
      </c>
      <c r="T1520" s="34">
        <f>IF(COUNTIF(B1520:S1520,"&gt;0")=18,SUM(B1520:S1520),"")</f>
        <v>96</v>
      </c>
      <c r="U1520" s="100">
        <v>40089</v>
      </c>
      <c r="V1520" s="61" t="s">
        <v>1657</v>
      </c>
      <c r="W1520" s="17">
        <v>4</v>
      </c>
      <c r="X1520" s="12" t="s">
        <v>132</v>
      </c>
      <c r="Y1520" s="11" t="s">
        <v>14</v>
      </c>
      <c r="Z1520" s="11">
        <v>350471</v>
      </c>
      <c r="AA1520" s="11">
        <v>23.4</v>
      </c>
      <c r="AB1520" s="11" t="s">
        <v>181</v>
      </c>
      <c r="AC1520" s="11">
        <v>32</v>
      </c>
      <c r="AD1520" s="11">
        <v>23.4</v>
      </c>
      <c r="AE1520" s="11"/>
      <c r="AF1520" s="18"/>
    </row>
    <row r="1521" spans="1:32" ht="34.5" customHeight="1" thickBot="1">
      <c r="A1521">
        <v>1507</v>
      </c>
      <c r="B1521" s="1">
        <v>5</v>
      </c>
      <c r="C1521" s="1">
        <v>5</v>
      </c>
      <c r="D1521" s="3">
        <v>7</v>
      </c>
      <c r="E1521" s="3">
        <v>8</v>
      </c>
      <c r="F1521" s="1">
        <v>6</v>
      </c>
      <c r="G1521" s="1">
        <v>5</v>
      </c>
      <c r="H1521" s="2">
        <v>5</v>
      </c>
      <c r="I1521" s="3">
        <v>6</v>
      </c>
      <c r="J1521" s="1">
        <v>6</v>
      </c>
      <c r="K1521" s="1">
        <v>5</v>
      </c>
      <c r="L1521" s="2">
        <v>4</v>
      </c>
      <c r="M1521" s="1">
        <v>6</v>
      </c>
      <c r="N1521" s="6">
        <v>9</v>
      </c>
      <c r="O1521" s="3">
        <v>7</v>
      </c>
      <c r="P1521" s="2">
        <v>4</v>
      </c>
      <c r="Q1521" s="4">
        <v>4</v>
      </c>
      <c r="R1521" s="3">
        <v>6</v>
      </c>
      <c r="S1521" s="2">
        <v>5</v>
      </c>
      <c r="T1521" s="34">
        <f>IF(COUNTIF(B1521:S1521,"&gt;0")=18,SUM(B1521:S1521),"")</f>
        <v>103</v>
      </c>
      <c r="U1521" s="100">
        <v>40089</v>
      </c>
      <c r="V1521" s="61" t="s">
        <v>1657</v>
      </c>
      <c r="W1521" s="19">
        <v>5</v>
      </c>
      <c r="X1521" s="10" t="s">
        <v>1666</v>
      </c>
      <c r="Y1521" s="9" t="s">
        <v>240</v>
      </c>
      <c r="Z1521" s="9">
        <v>411127</v>
      </c>
      <c r="AA1521" s="9">
        <v>30</v>
      </c>
      <c r="AB1521" s="9" t="s">
        <v>1667</v>
      </c>
      <c r="AC1521" s="9">
        <v>32</v>
      </c>
      <c r="AD1521" s="9">
        <v>30</v>
      </c>
      <c r="AE1521" s="9"/>
      <c r="AF1521" s="20"/>
    </row>
    <row r="1522" spans="1:32" ht="34.5" customHeight="1" thickBot="1">
      <c r="A1522">
        <v>1508</v>
      </c>
      <c r="B1522" s="2">
        <v>4</v>
      </c>
      <c r="C1522" s="1">
        <v>5</v>
      </c>
      <c r="D1522" s="6">
        <v>8</v>
      </c>
      <c r="E1522" s="1">
        <v>7</v>
      </c>
      <c r="F1522" s="4">
        <v>4</v>
      </c>
      <c r="G1522" s="4">
        <v>3</v>
      </c>
      <c r="H1522" s="2">
        <v>5</v>
      </c>
      <c r="I1522" s="1">
        <v>5</v>
      </c>
      <c r="J1522" s="1">
        <v>6</v>
      </c>
      <c r="K1522" s="1">
        <v>5</v>
      </c>
      <c r="L1522" s="1">
        <v>5</v>
      </c>
      <c r="M1522" s="1">
        <v>6</v>
      </c>
      <c r="N1522" s="2">
        <v>6</v>
      </c>
      <c r="O1522" s="3">
        <v>7</v>
      </c>
      <c r="P1522" s="2">
        <v>4</v>
      </c>
      <c r="Q1522" s="2">
        <v>5</v>
      </c>
      <c r="R1522" s="1">
        <v>5</v>
      </c>
      <c r="S1522" s="4">
        <v>4</v>
      </c>
      <c r="T1522" s="34">
        <f>IF(COUNTIF(B1522:S1522,"&gt;0")=18,SUM(B1522:S1522),"")</f>
        <v>94</v>
      </c>
      <c r="U1522" s="100">
        <v>40089</v>
      </c>
      <c r="V1522" s="61" t="s">
        <v>1657</v>
      </c>
      <c r="W1522" s="17">
        <v>6</v>
      </c>
      <c r="X1522" s="12" t="s">
        <v>68</v>
      </c>
      <c r="Y1522" s="11" t="s">
        <v>14</v>
      </c>
      <c r="Z1522" s="11">
        <v>350600</v>
      </c>
      <c r="AA1522" s="11">
        <v>21.3</v>
      </c>
      <c r="AB1522" s="11" t="s">
        <v>179</v>
      </c>
      <c r="AC1522" s="11">
        <v>32</v>
      </c>
      <c r="AD1522" s="11">
        <v>21.3</v>
      </c>
      <c r="AE1522" s="11"/>
      <c r="AF1522" s="18"/>
    </row>
    <row r="1523" spans="1:32" ht="34.5" customHeight="1" thickBot="1">
      <c r="A1523">
        <v>1509</v>
      </c>
      <c r="B1523" s="1">
        <v>5</v>
      </c>
      <c r="C1523" s="2">
        <v>4</v>
      </c>
      <c r="D1523" s="6">
        <v>8</v>
      </c>
      <c r="E1523" s="2">
        <v>6</v>
      </c>
      <c r="F1523" s="1">
        <v>6</v>
      </c>
      <c r="G1523" s="2">
        <v>4</v>
      </c>
      <c r="H1523" s="2">
        <v>5</v>
      </c>
      <c r="I1523" s="1">
        <v>5</v>
      </c>
      <c r="J1523" s="2">
        <v>5</v>
      </c>
      <c r="K1523" s="3">
        <v>6</v>
      </c>
      <c r="L1523" s="3">
        <v>6</v>
      </c>
      <c r="M1523" s="6">
        <v>8</v>
      </c>
      <c r="N1523" s="4">
        <v>5</v>
      </c>
      <c r="O1523" s="2">
        <v>5</v>
      </c>
      <c r="P1523" s="2">
        <v>4</v>
      </c>
      <c r="Q1523" s="2">
        <v>5</v>
      </c>
      <c r="R1523" s="2">
        <v>4</v>
      </c>
      <c r="S1523" s="1">
        <v>6</v>
      </c>
      <c r="T1523" s="34">
        <f>IF(COUNTIF(B1523:S1523,"&gt;0")=18,SUM(B1523:S1523),"")</f>
        <v>97</v>
      </c>
      <c r="U1523" s="100">
        <v>40089</v>
      </c>
      <c r="V1523" s="61" t="s">
        <v>1657</v>
      </c>
      <c r="W1523" s="19">
        <v>7</v>
      </c>
      <c r="X1523" s="10" t="s">
        <v>39</v>
      </c>
      <c r="Y1523" s="9" t="s">
        <v>14</v>
      </c>
      <c r="Z1523" s="9">
        <v>350786</v>
      </c>
      <c r="AA1523" s="9">
        <v>24.2</v>
      </c>
      <c r="AB1523" s="9" t="s">
        <v>389</v>
      </c>
      <c r="AC1523" s="9">
        <v>31</v>
      </c>
      <c r="AD1523" s="9">
        <v>24.3</v>
      </c>
      <c r="AE1523" s="9"/>
      <c r="AF1523" s="20"/>
    </row>
    <row r="1524" spans="1:32" ht="34.5" customHeight="1" thickBot="1">
      <c r="A1524">
        <v>1510</v>
      </c>
      <c r="B1524" s="2">
        <v>4</v>
      </c>
      <c r="C1524" s="4">
        <v>3</v>
      </c>
      <c r="D1524" s="1">
        <v>6</v>
      </c>
      <c r="E1524" s="3">
        <v>8</v>
      </c>
      <c r="F1524" s="4">
        <v>4</v>
      </c>
      <c r="G1524" s="3">
        <v>6</v>
      </c>
      <c r="H1524" s="1">
        <v>6</v>
      </c>
      <c r="I1524" s="1">
        <v>5</v>
      </c>
      <c r="J1524" s="2">
        <v>5</v>
      </c>
      <c r="K1524" s="1">
        <v>5</v>
      </c>
      <c r="L1524" s="6">
        <v>7</v>
      </c>
      <c r="M1524" s="3">
        <v>7</v>
      </c>
      <c r="N1524" s="1">
        <v>7</v>
      </c>
      <c r="O1524" s="4">
        <v>4</v>
      </c>
      <c r="P1524" s="1">
        <v>5</v>
      </c>
      <c r="Q1524" s="2">
        <v>5</v>
      </c>
      <c r="R1524" s="1">
        <v>5</v>
      </c>
      <c r="S1524" s="3">
        <v>7</v>
      </c>
      <c r="T1524" s="34">
        <f>IF(COUNTIF(B1524:S1524,"&gt;0")=18,SUM(B1524:S1524),"")</f>
        <v>99</v>
      </c>
      <c r="U1524" s="100">
        <v>40089</v>
      </c>
      <c r="V1524" s="61" t="s">
        <v>1657</v>
      </c>
      <c r="W1524" s="17">
        <v>8</v>
      </c>
      <c r="X1524" s="12" t="s">
        <v>945</v>
      </c>
      <c r="Y1524" s="11" t="s">
        <v>14</v>
      </c>
      <c r="Z1524" s="11">
        <v>350308</v>
      </c>
      <c r="AA1524" s="11">
        <v>25</v>
      </c>
      <c r="AB1524" s="11" t="s">
        <v>1668</v>
      </c>
      <c r="AC1524" s="11">
        <v>31</v>
      </c>
      <c r="AD1524" s="11">
        <v>25.1</v>
      </c>
      <c r="AE1524" s="11"/>
      <c r="AF1524" s="18"/>
    </row>
    <row r="1525" spans="1:32" ht="34.5" customHeight="1" thickBot="1">
      <c r="A1525">
        <v>1511</v>
      </c>
      <c r="B1525" s="2">
        <v>4</v>
      </c>
      <c r="C1525" s="1">
        <v>5</v>
      </c>
      <c r="D1525" s="1">
        <v>6</v>
      </c>
      <c r="E1525" s="1">
        <v>7</v>
      </c>
      <c r="F1525" s="2">
        <v>5</v>
      </c>
      <c r="G1525" s="3">
        <v>6</v>
      </c>
      <c r="H1525" s="2">
        <v>5</v>
      </c>
      <c r="I1525" s="1">
        <v>5</v>
      </c>
      <c r="J1525" s="4">
        <v>4</v>
      </c>
      <c r="K1525" s="2">
        <v>4</v>
      </c>
      <c r="L1525" s="1">
        <v>5</v>
      </c>
      <c r="M1525" s="1">
        <v>6</v>
      </c>
      <c r="N1525" s="4">
        <v>5</v>
      </c>
      <c r="O1525" s="1">
        <v>6</v>
      </c>
      <c r="P1525" s="6">
        <v>7</v>
      </c>
      <c r="Q1525" s="1">
        <v>6</v>
      </c>
      <c r="R1525" s="2">
        <v>4</v>
      </c>
      <c r="S1525" s="2">
        <v>5</v>
      </c>
      <c r="T1525" s="34">
        <f>IF(COUNTIF(B1525:S1525,"&gt;0")=18,SUM(B1525:S1525),"")</f>
        <v>95</v>
      </c>
      <c r="U1525" s="100">
        <v>40089</v>
      </c>
      <c r="V1525" s="61" t="s">
        <v>1657</v>
      </c>
      <c r="W1525" s="19">
        <v>9</v>
      </c>
      <c r="X1525" s="10" t="s">
        <v>182</v>
      </c>
      <c r="Y1525" s="9" t="s">
        <v>14</v>
      </c>
      <c r="Z1525" s="9">
        <v>350770</v>
      </c>
      <c r="AA1525" s="9">
        <v>21.5</v>
      </c>
      <c r="AB1525" s="9" t="s">
        <v>1164</v>
      </c>
      <c r="AC1525" s="9">
        <v>30</v>
      </c>
      <c r="AD1525" s="9">
        <v>21.6</v>
      </c>
      <c r="AE1525" s="9"/>
      <c r="AF1525" s="20"/>
    </row>
    <row r="1526" spans="1:32" ht="34.5" customHeight="1" thickBot="1">
      <c r="A1526">
        <v>1512</v>
      </c>
      <c r="B1526" s="1">
        <v>5</v>
      </c>
      <c r="C1526" s="1">
        <v>5</v>
      </c>
      <c r="D1526" s="6">
        <v>8</v>
      </c>
      <c r="E1526" s="1">
        <v>7</v>
      </c>
      <c r="F1526" s="1">
        <v>6</v>
      </c>
      <c r="G1526" s="1">
        <v>5</v>
      </c>
      <c r="H1526" s="2">
        <v>5</v>
      </c>
      <c r="I1526" s="1">
        <v>5</v>
      </c>
      <c r="J1526" s="8" t="s">
        <v>0</v>
      </c>
      <c r="K1526" s="3">
        <v>6</v>
      </c>
      <c r="L1526" s="1">
        <v>5</v>
      </c>
      <c r="M1526" s="1">
        <v>6</v>
      </c>
      <c r="N1526" s="2">
        <v>6</v>
      </c>
      <c r="O1526" s="1">
        <v>6</v>
      </c>
      <c r="P1526" s="1">
        <v>5</v>
      </c>
      <c r="Q1526" s="2">
        <v>5</v>
      </c>
      <c r="R1526" s="4">
        <v>3</v>
      </c>
      <c r="S1526" s="2">
        <v>5</v>
      </c>
      <c r="T1526" s="34" t="str">
        <f>IF(COUNTIF(B1526:S1526,"&gt;0")=18,SUM(B1526:S1526),"")</f>
        <v/>
      </c>
      <c r="U1526" s="100">
        <v>40089</v>
      </c>
      <c r="V1526" s="61" t="s">
        <v>1657</v>
      </c>
      <c r="W1526" s="17">
        <v>10</v>
      </c>
      <c r="X1526" s="12" t="s">
        <v>64</v>
      </c>
      <c r="Y1526" s="11" t="s">
        <v>14</v>
      </c>
      <c r="Z1526" s="11">
        <v>350436</v>
      </c>
      <c r="AA1526" s="11">
        <v>27.9</v>
      </c>
      <c r="AB1526" s="11" t="s">
        <v>55</v>
      </c>
      <c r="AC1526" s="11">
        <v>28</v>
      </c>
      <c r="AD1526" s="11">
        <v>28.1</v>
      </c>
      <c r="AE1526" s="11"/>
      <c r="AF1526" s="18"/>
    </row>
    <row r="1527" spans="1:32" ht="34.5" customHeight="1" thickBot="1">
      <c r="A1527">
        <v>1513</v>
      </c>
      <c r="B1527" s="2">
        <v>4</v>
      </c>
      <c r="C1527" s="6">
        <v>8</v>
      </c>
      <c r="D1527" s="1">
        <v>6</v>
      </c>
      <c r="E1527" s="1">
        <v>7</v>
      </c>
      <c r="F1527" s="1">
        <v>6</v>
      </c>
      <c r="G1527" s="1">
        <v>5</v>
      </c>
      <c r="H1527" s="3">
        <v>7</v>
      </c>
      <c r="I1527" s="2">
        <v>4</v>
      </c>
      <c r="J1527" s="2">
        <v>5</v>
      </c>
      <c r="K1527" s="7">
        <v>2</v>
      </c>
      <c r="L1527" s="1">
        <v>5</v>
      </c>
      <c r="M1527" s="6">
        <v>8</v>
      </c>
      <c r="N1527" s="1">
        <v>7</v>
      </c>
      <c r="O1527" s="1">
        <v>6</v>
      </c>
      <c r="P1527" s="3">
        <v>6</v>
      </c>
      <c r="Q1527" s="8" t="s">
        <v>0</v>
      </c>
      <c r="R1527" s="8" t="s">
        <v>0</v>
      </c>
      <c r="S1527" s="2">
        <v>5</v>
      </c>
      <c r="T1527" s="34" t="str">
        <f>IF(COUNTIF(B1527:S1527,"&gt;0")=18,SUM(B1527:S1527),"")</f>
        <v/>
      </c>
      <c r="U1527" s="100">
        <v>40089</v>
      </c>
      <c r="V1527" s="61" t="s">
        <v>1657</v>
      </c>
      <c r="W1527" s="19">
        <v>11</v>
      </c>
      <c r="X1527" s="10" t="s">
        <v>37</v>
      </c>
      <c r="Y1527" s="9" t="s">
        <v>14</v>
      </c>
      <c r="Z1527" s="9">
        <v>350668</v>
      </c>
      <c r="AA1527" s="9">
        <v>26.3</v>
      </c>
      <c r="AB1527" s="9" t="s">
        <v>97</v>
      </c>
      <c r="AC1527" s="9">
        <v>27</v>
      </c>
      <c r="AD1527" s="9">
        <v>26.4</v>
      </c>
      <c r="AE1527" s="9"/>
      <c r="AF1527" s="20"/>
    </row>
    <row r="1528" spans="1:32" ht="34.5" customHeight="1" thickBot="1">
      <c r="A1528">
        <v>1514</v>
      </c>
      <c r="B1528" s="1">
        <v>5</v>
      </c>
      <c r="C1528" s="2">
        <v>4</v>
      </c>
      <c r="D1528" s="2">
        <v>5</v>
      </c>
      <c r="E1528" s="1">
        <v>7</v>
      </c>
      <c r="F1528" s="3">
        <v>7</v>
      </c>
      <c r="G1528" s="6">
        <v>7</v>
      </c>
      <c r="H1528" s="3">
        <v>7</v>
      </c>
      <c r="I1528" s="3">
        <v>6</v>
      </c>
      <c r="J1528" s="2">
        <v>5</v>
      </c>
      <c r="K1528" s="1">
        <v>5</v>
      </c>
      <c r="L1528" s="2">
        <v>4</v>
      </c>
      <c r="M1528" s="6">
        <v>8</v>
      </c>
      <c r="N1528" s="3">
        <v>8</v>
      </c>
      <c r="O1528" s="6">
        <v>9</v>
      </c>
      <c r="P1528" s="4">
        <v>3</v>
      </c>
      <c r="Q1528" s="3">
        <v>7</v>
      </c>
      <c r="R1528" s="2">
        <v>4</v>
      </c>
      <c r="S1528" s="4">
        <v>4</v>
      </c>
      <c r="T1528" s="34">
        <f>IF(COUNTIF(B1528:S1528,"&gt;0")=18,SUM(B1528:S1528),"")</f>
        <v>105</v>
      </c>
      <c r="U1528" s="100">
        <v>40089</v>
      </c>
      <c r="V1528" s="61" t="s">
        <v>1657</v>
      </c>
      <c r="W1528" s="26">
        <v>12</v>
      </c>
      <c r="X1528" s="27" t="s">
        <v>62</v>
      </c>
      <c r="Y1528" s="28" t="s">
        <v>14</v>
      </c>
      <c r="Z1528" s="28">
        <v>350639</v>
      </c>
      <c r="AA1528" s="28">
        <v>24</v>
      </c>
      <c r="AB1528" s="28" t="s">
        <v>1441</v>
      </c>
      <c r="AC1528" s="28">
        <v>25</v>
      </c>
      <c r="AD1528" s="28">
        <v>24.1</v>
      </c>
      <c r="AE1528" s="28"/>
      <c r="AF1528" s="31"/>
    </row>
    <row r="1529" spans="1:32" ht="34.5" customHeight="1" thickBot="1">
      <c r="A1529">
        <v>1515</v>
      </c>
      <c r="B1529" s="1">
        <v>5</v>
      </c>
      <c r="C1529" s="6">
        <v>7</v>
      </c>
      <c r="D1529" s="6">
        <v>8</v>
      </c>
      <c r="E1529" s="1">
        <v>7</v>
      </c>
      <c r="F1529" s="3">
        <v>7</v>
      </c>
      <c r="G1529" s="6">
        <v>9</v>
      </c>
      <c r="H1529" s="4">
        <v>4</v>
      </c>
      <c r="I1529" s="6">
        <v>7</v>
      </c>
      <c r="J1529" s="3">
        <v>7</v>
      </c>
      <c r="K1529" s="2">
        <v>4</v>
      </c>
      <c r="L1529" s="4">
        <v>3</v>
      </c>
      <c r="M1529" s="6">
        <v>9</v>
      </c>
      <c r="N1529" s="6">
        <v>9</v>
      </c>
      <c r="O1529" s="3">
        <v>7</v>
      </c>
      <c r="P1529" s="1">
        <v>5</v>
      </c>
      <c r="Q1529" s="1">
        <v>6</v>
      </c>
      <c r="R1529" s="1">
        <v>5</v>
      </c>
      <c r="S1529" s="1">
        <v>6</v>
      </c>
      <c r="T1529" s="34">
        <f>IF(COUNTIF(B1529:S1529,"&gt;0")=18,SUM(B1529:S1529),"")</f>
        <v>115</v>
      </c>
      <c r="U1529" s="100">
        <v>40089</v>
      </c>
      <c r="V1529" s="61" t="s">
        <v>1657</v>
      </c>
      <c r="W1529" s="13">
        <v>1</v>
      </c>
      <c r="X1529" s="14" t="s">
        <v>1669</v>
      </c>
      <c r="Y1529" s="15" t="s">
        <v>14</v>
      </c>
      <c r="Z1529" s="15">
        <v>350755</v>
      </c>
      <c r="AA1529" s="15">
        <v>54</v>
      </c>
      <c r="AB1529" s="15" t="s">
        <v>1670</v>
      </c>
      <c r="AC1529" s="15">
        <v>44</v>
      </c>
      <c r="AD1529" s="15">
        <v>46</v>
      </c>
      <c r="AE1529" s="15"/>
      <c r="AF1529" s="16"/>
    </row>
    <row r="1530" spans="1:32" ht="34.5" customHeight="1" thickBot="1">
      <c r="A1530">
        <v>1516</v>
      </c>
      <c r="B1530" s="2">
        <v>4</v>
      </c>
      <c r="C1530" s="1">
        <v>5</v>
      </c>
      <c r="D1530" s="8" t="s">
        <v>0</v>
      </c>
      <c r="E1530" s="3">
        <v>8</v>
      </c>
      <c r="F1530" s="3">
        <v>7</v>
      </c>
      <c r="G1530" s="4">
        <v>3</v>
      </c>
      <c r="H1530" s="3">
        <v>7</v>
      </c>
      <c r="I1530" s="1">
        <v>5</v>
      </c>
      <c r="J1530" s="8" t="s">
        <v>0</v>
      </c>
      <c r="K1530" s="2">
        <v>4</v>
      </c>
      <c r="L1530" s="1">
        <v>5</v>
      </c>
      <c r="M1530" s="3">
        <v>7</v>
      </c>
      <c r="N1530" s="1">
        <v>7</v>
      </c>
      <c r="O1530" s="1">
        <v>6</v>
      </c>
      <c r="P1530" s="1">
        <v>5</v>
      </c>
      <c r="Q1530" s="1">
        <v>6</v>
      </c>
      <c r="R1530" s="4">
        <v>3</v>
      </c>
      <c r="S1530" s="3">
        <v>7</v>
      </c>
      <c r="T1530" s="34" t="str">
        <f>IF(COUNTIF(B1530:S1530,"&gt;0")=18,SUM(B1530:S1530),"")</f>
        <v/>
      </c>
      <c r="U1530" s="100">
        <v>40089</v>
      </c>
      <c r="V1530" s="61" t="s">
        <v>1657</v>
      </c>
      <c r="W1530" s="17">
        <v>2</v>
      </c>
      <c r="X1530" s="12" t="s">
        <v>96</v>
      </c>
      <c r="Y1530" s="11" t="s">
        <v>14</v>
      </c>
      <c r="Z1530" s="11">
        <v>350670</v>
      </c>
      <c r="AA1530" s="11">
        <v>49</v>
      </c>
      <c r="AB1530" s="11" t="s">
        <v>848</v>
      </c>
      <c r="AC1530" s="11">
        <v>43</v>
      </c>
      <c r="AD1530" s="11">
        <v>42</v>
      </c>
      <c r="AE1530" s="11"/>
      <c r="AF1530" s="18"/>
    </row>
    <row r="1531" spans="1:32" ht="34.5" customHeight="1" thickBot="1">
      <c r="A1531">
        <v>1517</v>
      </c>
      <c r="B1531" s="2">
        <v>4</v>
      </c>
      <c r="C1531" s="3">
        <v>6</v>
      </c>
      <c r="D1531" s="6">
        <v>8</v>
      </c>
      <c r="E1531" s="1">
        <v>7</v>
      </c>
      <c r="F1531" s="1">
        <v>6</v>
      </c>
      <c r="G1531" s="6">
        <v>8</v>
      </c>
      <c r="H1531" s="6">
        <v>10</v>
      </c>
      <c r="I1531" s="2">
        <v>4</v>
      </c>
      <c r="J1531" s="1">
        <v>6</v>
      </c>
      <c r="K1531" s="6">
        <v>7</v>
      </c>
      <c r="L1531" s="3">
        <v>6</v>
      </c>
      <c r="M1531" s="6">
        <v>9</v>
      </c>
      <c r="N1531" s="6">
        <v>10</v>
      </c>
      <c r="O1531" s="1">
        <v>6</v>
      </c>
      <c r="P1531" s="2">
        <v>4</v>
      </c>
      <c r="Q1531" s="3">
        <v>7</v>
      </c>
      <c r="R1531" s="2">
        <v>4</v>
      </c>
      <c r="S1531" s="2">
        <v>5</v>
      </c>
      <c r="T1531" s="34">
        <f>IF(COUNTIF(B1531:S1531,"&gt;0")=18,SUM(B1531:S1531),"")</f>
        <v>117</v>
      </c>
      <c r="U1531" s="100">
        <v>40089</v>
      </c>
      <c r="V1531" s="61" t="s">
        <v>1657</v>
      </c>
      <c r="W1531" s="19">
        <v>3</v>
      </c>
      <c r="X1531" s="10" t="s">
        <v>1176</v>
      </c>
      <c r="Y1531" s="9" t="s">
        <v>14</v>
      </c>
      <c r="Z1531" s="9">
        <v>350746</v>
      </c>
      <c r="AA1531" s="9">
        <v>54</v>
      </c>
      <c r="AB1531" s="9" t="s">
        <v>1671</v>
      </c>
      <c r="AC1531" s="9">
        <v>43</v>
      </c>
      <c r="AD1531" s="9">
        <v>47</v>
      </c>
      <c r="AE1531" s="9"/>
      <c r="AF1531" s="20"/>
    </row>
    <row r="1532" spans="1:32" ht="34.5" customHeight="1" thickBot="1">
      <c r="A1532">
        <v>1518</v>
      </c>
      <c r="B1532" s="1">
        <v>5</v>
      </c>
      <c r="C1532" s="6">
        <v>8</v>
      </c>
      <c r="D1532" s="6">
        <v>10</v>
      </c>
      <c r="E1532" s="8" t="s">
        <v>0</v>
      </c>
      <c r="F1532" s="3">
        <v>7</v>
      </c>
      <c r="G1532" s="1">
        <v>5</v>
      </c>
      <c r="H1532" s="3">
        <v>7</v>
      </c>
      <c r="I1532" s="1">
        <v>5</v>
      </c>
      <c r="J1532" s="4">
        <v>4</v>
      </c>
      <c r="K1532" s="1">
        <v>5</v>
      </c>
      <c r="L1532" s="1">
        <v>5</v>
      </c>
      <c r="M1532" s="8" t="s">
        <v>0</v>
      </c>
      <c r="N1532" s="1">
        <v>7</v>
      </c>
      <c r="O1532" s="2">
        <v>5</v>
      </c>
      <c r="P1532" s="1">
        <v>5</v>
      </c>
      <c r="Q1532" s="1">
        <v>6</v>
      </c>
      <c r="R1532" s="1">
        <v>5</v>
      </c>
      <c r="S1532" s="6">
        <v>8</v>
      </c>
      <c r="T1532" s="34" t="str">
        <f>IF(COUNTIF(B1532:S1532,"&gt;0")=18,SUM(B1532:S1532),"")</f>
        <v/>
      </c>
      <c r="U1532" s="100">
        <v>40089</v>
      </c>
      <c r="V1532" s="61" t="s">
        <v>1657</v>
      </c>
      <c r="W1532" s="17">
        <v>4</v>
      </c>
      <c r="X1532" s="12" t="s">
        <v>1171</v>
      </c>
      <c r="Y1532" s="11" t="s">
        <v>14</v>
      </c>
      <c r="Z1532" s="11">
        <v>350751</v>
      </c>
      <c r="AA1532" s="11">
        <v>42</v>
      </c>
      <c r="AB1532" s="11" t="s">
        <v>12</v>
      </c>
      <c r="AC1532" s="11">
        <v>33</v>
      </c>
      <c r="AD1532" s="11">
        <v>42</v>
      </c>
      <c r="AE1532" s="11"/>
      <c r="AF1532" s="18"/>
    </row>
    <row r="1533" spans="1:32" ht="34.5" customHeight="1" thickBot="1">
      <c r="A1533">
        <v>1519</v>
      </c>
      <c r="B1533" s="4">
        <v>3</v>
      </c>
      <c r="C1533" s="1">
        <v>5</v>
      </c>
      <c r="D1533" s="6">
        <v>10</v>
      </c>
      <c r="E1533" s="8" t="s">
        <v>0</v>
      </c>
      <c r="F1533" s="8" t="s">
        <v>0</v>
      </c>
      <c r="G1533" s="2">
        <v>4</v>
      </c>
      <c r="H1533" s="3">
        <v>7</v>
      </c>
      <c r="I1533" s="2">
        <v>4</v>
      </c>
      <c r="J1533" s="8" t="s">
        <v>0</v>
      </c>
      <c r="K1533" s="3">
        <v>6</v>
      </c>
      <c r="L1533" s="1">
        <v>5</v>
      </c>
      <c r="M1533" s="6">
        <v>8</v>
      </c>
      <c r="N1533" s="6">
        <v>9</v>
      </c>
      <c r="O1533" s="1">
        <v>6</v>
      </c>
      <c r="P1533" s="6">
        <v>7</v>
      </c>
      <c r="Q1533" s="3">
        <v>7</v>
      </c>
      <c r="R1533" s="3">
        <v>6</v>
      </c>
      <c r="S1533" s="3">
        <v>7</v>
      </c>
      <c r="T1533" s="34" t="str">
        <f>IF(COUNTIF(B1533:S1533,"&gt;0")=18,SUM(B1533:S1533),"")</f>
        <v/>
      </c>
      <c r="U1533" s="100">
        <v>40089</v>
      </c>
      <c r="V1533" s="61" t="s">
        <v>1657</v>
      </c>
      <c r="W1533" s="62">
        <v>5</v>
      </c>
      <c r="X1533" s="21" t="s">
        <v>383</v>
      </c>
      <c r="Y1533" s="22" t="s">
        <v>14</v>
      </c>
      <c r="Z1533" s="22">
        <v>350671</v>
      </c>
      <c r="AA1533" s="22">
        <v>49</v>
      </c>
      <c r="AB1533" s="22" t="s">
        <v>12</v>
      </c>
      <c r="AC1533" s="22">
        <v>33</v>
      </c>
      <c r="AD1533" s="22">
        <v>49</v>
      </c>
      <c r="AE1533" s="22"/>
      <c r="AF1533" s="23"/>
    </row>
    <row r="1534" spans="1:32" ht="34.5" customHeight="1" thickBot="1">
      <c r="A1534">
        <v>1520</v>
      </c>
      <c r="B1534" s="2">
        <v>4</v>
      </c>
      <c r="C1534" s="6">
        <v>7</v>
      </c>
      <c r="D1534" s="6">
        <v>9</v>
      </c>
      <c r="E1534" s="1">
        <v>7</v>
      </c>
      <c r="F1534" s="6">
        <v>8</v>
      </c>
      <c r="G1534" s="1">
        <v>5</v>
      </c>
      <c r="H1534" s="1">
        <v>6</v>
      </c>
      <c r="I1534" s="1">
        <v>5</v>
      </c>
      <c r="J1534" s="2">
        <v>5</v>
      </c>
      <c r="T1534" s="34" t="str">
        <f>IF(COUNTIF(B1534:S1534,"&gt;0")=18,SUM(B1534:S1534),"")</f>
        <v/>
      </c>
      <c r="U1534" s="100">
        <v>40093</v>
      </c>
      <c r="V1534" s="61" t="s">
        <v>508</v>
      </c>
      <c r="W1534" s="13">
        <v>1</v>
      </c>
      <c r="X1534" s="14" t="s">
        <v>1672</v>
      </c>
      <c r="Y1534" s="15" t="s">
        <v>6</v>
      </c>
      <c r="Z1534" s="15">
        <v>1130963</v>
      </c>
      <c r="AA1534" s="15">
        <v>49</v>
      </c>
      <c r="AB1534" s="15" t="s">
        <v>1673</v>
      </c>
      <c r="AC1534" s="15">
        <v>22</v>
      </c>
      <c r="AD1534" s="15">
        <v>45</v>
      </c>
      <c r="AE1534" s="15"/>
      <c r="AF1534" s="16"/>
    </row>
    <row r="1535" spans="1:32" ht="34.5" customHeight="1" thickBot="1">
      <c r="A1535">
        <v>1521</v>
      </c>
      <c r="B1535" s="1">
        <v>5</v>
      </c>
      <c r="C1535" s="3">
        <v>6</v>
      </c>
      <c r="D1535" s="6">
        <v>8</v>
      </c>
      <c r="E1535" s="3">
        <v>8</v>
      </c>
      <c r="F1535" s="3">
        <v>7</v>
      </c>
      <c r="G1535" s="2">
        <v>4</v>
      </c>
      <c r="H1535" s="3">
        <v>7</v>
      </c>
      <c r="I1535" s="3">
        <v>6</v>
      </c>
      <c r="J1535" s="2">
        <v>5</v>
      </c>
      <c r="T1535" s="34" t="str">
        <f>IF(COUNTIF(B1535:S1535,"&gt;0")=18,SUM(B1535:S1535),"")</f>
        <v/>
      </c>
      <c r="U1535" s="100">
        <v>40093</v>
      </c>
      <c r="V1535" s="61" t="s">
        <v>508</v>
      </c>
      <c r="W1535" s="17">
        <v>2</v>
      </c>
      <c r="X1535" s="12" t="s">
        <v>1669</v>
      </c>
      <c r="Y1535" s="11" t="s">
        <v>14</v>
      </c>
      <c r="Z1535" s="11">
        <v>350755</v>
      </c>
      <c r="AA1535" s="11">
        <v>46</v>
      </c>
      <c r="AB1535" s="11" t="s">
        <v>331</v>
      </c>
      <c r="AC1535" s="11">
        <v>20</v>
      </c>
      <c r="AD1535" s="11">
        <v>44</v>
      </c>
      <c r="AE1535" s="11"/>
      <c r="AF1535" s="18"/>
    </row>
    <row r="1536" spans="1:32" ht="34.5" customHeight="1" thickBot="1">
      <c r="A1536">
        <v>1522</v>
      </c>
      <c r="B1536" s="1">
        <v>5</v>
      </c>
      <c r="C1536" s="6">
        <v>7</v>
      </c>
      <c r="D1536" s="8" t="s">
        <v>0</v>
      </c>
      <c r="E1536" s="6">
        <v>10</v>
      </c>
      <c r="F1536" s="3">
        <v>7</v>
      </c>
      <c r="G1536" s="1">
        <v>5</v>
      </c>
      <c r="H1536" s="1">
        <v>6</v>
      </c>
      <c r="I1536" s="8" t="s">
        <v>0</v>
      </c>
      <c r="J1536" s="2">
        <v>5</v>
      </c>
      <c r="T1536" s="34" t="str">
        <f>IF(COUNTIF(B1536:S1536,"&gt;0")=18,SUM(B1536:S1536),"")</f>
        <v/>
      </c>
      <c r="U1536" s="100">
        <v>40093</v>
      </c>
      <c r="V1536" s="61" t="s">
        <v>508</v>
      </c>
      <c r="W1536" s="19">
        <v>3</v>
      </c>
      <c r="X1536" s="10" t="s">
        <v>1527</v>
      </c>
      <c r="Y1536" s="9" t="s">
        <v>14</v>
      </c>
      <c r="Z1536" s="9">
        <v>350896</v>
      </c>
      <c r="AA1536" s="9">
        <v>54</v>
      </c>
      <c r="AB1536" s="9" t="s">
        <v>67</v>
      </c>
      <c r="AC1536" s="9">
        <v>18</v>
      </c>
      <c r="AD1536" s="9">
        <v>54</v>
      </c>
      <c r="AE1536" s="9"/>
      <c r="AF1536" s="20"/>
    </row>
    <row r="1537" spans="1:32" ht="34.5" customHeight="1" thickBot="1">
      <c r="A1537">
        <v>1523</v>
      </c>
      <c r="B1537" s="2">
        <v>4</v>
      </c>
      <c r="C1537" s="2">
        <v>4</v>
      </c>
      <c r="D1537" s="6">
        <v>9</v>
      </c>
      <c r="E1537" s="2">
        <v>6</v>
      </c>
      <c r="F1537" s="2">
        <v>5</v>
      </c>
      <c r="G1537" s="1">
        <v>5</v>
      </c>
      <c r="H1537" s="1">
        <v>6</v>
      </c>
      <c r="I1537" s="2">
        <v>4</v>
      </c>
      <c r="J1537" s="4">
        <v>4</v>
      </c>
      <c r="T1537" s="34" t="str">
        <f>IF(COUNTIF(B1537:S1537,"&gt;0")=18,SUM(B1537:S1537),"")</f>
        <v/>
      </c>
      <c r="U1537" s="100">
        <v>40093</v>
      </c>
      <c r="V1537" s="61" t="s">
        <v>508</v>
      </c>
      <c r="W1537" s="17">
        <v>4</v>
      </c>
      <c r="X1537" s="12" t="s">
        <v>62</v>
      </c>
      <c r="Y1537" s="11" t="s">
        <v>14</v>
      </c>
      <c r="Z1537" s="11">
        <v>350639</v>
      </c>
      <c r="AA1537" s="11">
        <v>24.1</v>
      </c>
      <c r="AB1537" s="11" t="s">
        <v>1273</v>
      </c>
      <c r="AC1537" s="11">
        <v>18</v>
      </c>
      <c r="AD1537" s="11">
        <v>24.1</v>
      </c>
      <c r="AE1537" s="11"/>
      <c r="AF1537" s="18"/>
    </row>
    <row r="1538" spans="1:32" ht="34.5" customHeight="1" thickBot="1">
      <c r="A1538">
        <v>1524</v>
      </c>
      <c r="B1538" s="1">
        <v>5</v>
      </c>
      <c r="C1538" s="1">
        <v>5</v>
      </c>
      <c r="D1538" s="6">
        <v>8</v>
      </c>
      <c r="E1538" s="6">
        <v>9</v>
      </c>
      <c r="F1538" s="3">
        <v>7</v>
      </c>
      <c r="G1538" s="2">
        <v>4</v>
      </c>
      <c r="H1538" s="6">
        <v>8</v>
      </c>
      <c r="I1538" s="1">
        <v>5</v>
      </c>
      <c r="J1538" s="2">
        <v>5</v>
      </c>
      <c r="T1538" s="34" t="str">
        <f>IF(COUNTIF(B1538:S1538,"&gt;0")=18,SUM(B1538:S1538),"")</f>
        <v/>
      </c>
      <c r="U1538" s="100">
        <v>40093</v>
      </c>
      <c r="V1538" s="61" t="s">
        <v>508</v>
      </c>
      <c r="W1538" s="19">
        <v>5</v>
      </c>
      <c r="X1538" s="10" t="s">
        <v>158</v>
      </c>
      <c r="Y1538" s="9" t="s">
        <v>14</v>
      </c>
      <c r="Z1538" s="9">
        <v>350301</v>
      </c>
      <c r="AA1538" s="9">
        <v>43</v>
      </c>
      <c r="AB1538" s="9" t="s">
        <v>1656</v>
      </c>
      <c r="AC1538" s="9">
        <v>18</v>
      </c>
      <c r="AD1538" s="9">
        <v>43</v>
      </c>
      <c r="AE1538" s="9"/>
      <c r="AF1538" s="20"/>
    </row>
    <row r="1539" spans="1:32" ht="34.5" customHeight="1" thickBot="1">
      <c r="A1539">
        <v>1525</v>
      </c>
      <c r="B1539" s="1">
        <v>5</v>
      </c>
      <c r="C1539" s="2">
        <v>4</v>
      </c>
      <c r="D1539" s="1">
        <v>6</v>
      </c>
      <c r="E1539" s="2">
        <v>6</v>
      </c>
      <c r="F1539" s="8" t="s">
        <v>0</v>
      </c>
      <c r="G1539" s="4">
        <v>3</v>
      </c>
      <c r="H1539" s="4">
        <v>4</v>
      </c>
      <c r="I1539" s="4">
        <v>3</v>
      </c>
      <c r="J1539" s="7">
        <v>3</v>
      </c>
      <c r="T1539" s="34" t="str">
        <f>IF(COUNTIF(B1539:S1539,"&gt;0")=18,SUM(B1539:S1539),"")</f>
        <v/>
      </c>
      <c r="U1539" s="100">
        <v>40093</v>
      </c>
      <c r="V1539" s="61" t="s">
        <v>508</v>
      </c>
      <c r="W1539" s="17">
        <v>6</v>
      </c>
      <c r="X1539" s="12" t="s">
        <v>20</v>
      </c>
      <c r="Y1539" s="11" t="s">
        <v>14</v>
      </c>
      <c r="Z1539" s="11">
        <v>350771</v>
      </c>
      <c r="AA1539" s="11">
        <v>12.9</v>
      </c>
      <c r="AB1539" s="11" t="s">
        <v>33</v>
      </c>
      <c r="AC1539" s="11">
        <v>17</v>
      </c>
      <c r="AD1539" s="11">
        <v>12.9</v>
      </c>
      <c r="AE1539" s="11"/>
      <c r="AF1539" s="18"/>
    </row>
    <row r="1540" spans="1:32" ht="34.5" customHeight="1" thickBot="1">
      <c r="A1540">
        <v>1526</v>
      </c>
      <c r="B1540" s="2">
        <v>4</v>
      </c>
      <c r="C1540" s="2">
        <v>4</v>
      </c>
      <c r="D1540" s="3">
        <v>7</v>
      </c>
      <c r="E1540" s="1">
        <v>7</v>
      </c>
      <c r="F1540" s="4">
        <v>4</v>
      </c>
      <c r="G1540" s="2">
        <v>4</v>
      </c>
      <c r="H1540" s="4">
        <v>4</v>
      </c>
      <c r="I1540" s="2">
        <v>4</v>
      </c>
      <c r="J1540" s="2">
        <v>5</v>
      </c>
      <c r="T1540" s="34" t="str">
        <f>IF(COUNTIF(B1540:S1540,"&gt;0")=18,SUM(B1540:S1540),"")</f>
        <v/>
      </c>
      <c r="U1540" s="100">
        <v>40093</v>
      </c>
      <c r="V1540" s="61" t="s">
        <v>508</v>
      </c>
      <c r="W1540" s="19">
        <v>7</v>
      </c>
      <c r="X1540" s="10" t="s">
        <v>270</v>
      </c>
      <c r="Y1540" s="9" t="s">
        <v>271</v>
      </c>
      <c r="Z1540" s="9">
        <v>20414</v>
      </c>
      <c r="AA1540" s="9">
        <v>17.7</v>
      </c>
      <c r="AB1540" s="9" t="s">
        <v>1429</v>
      </c>
      <c r="AC1540" s="9">
        <v>17</v>
      </c>
      <c r="AD1540" s="9">
        <v>17.7</v>
      </c>
      <c r="AE1540" s="9"/>
      <c r="AF1540" s="20"/>
    </row>
    <row r="1541" spans="1:32" ht="34.5" customHeight="1" thickBot="1">
      <c r="A1541">
        <v>1527</v>
      </c>
      <c r="B1541" s="4">
        <v>3</v>
      </c>
      <c r="C1541" s="8" t="s">
        <v>0</v>
      </c>
      <c r="D1541" s="8" t="s">
        <v>0</v>
      </c>
      <c r="E1541" s="3">
        <v>8</v>
      </c>
      <c r="F1541" s="8" t="s">
        <v>0</v>
      </c>
      <c r="G1541" s="1">
        <v>5</v>
      </c>
      <c r="H1541" s="4">
        <v>4</v>
      </c>
      <c r="I1541" s="2">
        <v>4</v>
      </c>
      <c r="J1541" s="4">
        <v>4</v>
      </c>
      <c r="T1541" s="34" t="str">
        <f>IF(COUNTIF(B1541:S1541,"&gt;0")=18,SUM(B1541:S1541),"")</f>
        <v/>
      </c>
      <c r="U1541" s="100">
        <v>40093</v>
      </c>
      <c r="V1541" s="61" t="s">
        <v>508</v>
      </c>
      <c r="W1541" s="17">
        <v>8</v>
      </c>
      <c r="X1541" s="12" t="s">
        <v>945</v>
      </c>
      <c r="Y1541" s="11" t="s">
        <v>14</v>
      </c>
      <c r="Z1541" s="11">
        <v>350308</v>
      </c>
      <c r="AA1541" s="11">
        <v>25.1</v>
      </c>
      <c r="AB1541" s="11" t="s">
        <v>105</v>
      </c>
      <c r="AC1541" s="11">
        <v>16</v>
      </c>
      <c r="AD1541" s="11">
        <v>25.1</v>
      </c>
      <c r="AE1541" s="11"/>
      <c r="AF1541" s="18"/>
    </row>
    <row r="1542" spans="1:32" ht="34.5" customHeight="1" thickBot="1">
      <c r="A1542">
        <v>1528</v>
      </c>
      <c r="B1542" s="2">
        <v>4</v>
      </c>
      <c r="C1542" s="1">
        <v>5</v>
      </c>
      <c r="D1542" s="1">
        <v>6</v>
      </c>
      <c r="E1542" s="4">
        <v>5</v>
      </c>
      <c r="F1542" s="3">
        <v>7</v>
      </c>
      <c r="G1542" s="2">
        <v>4</v>
      </c>
      <c r="H1542" s="4">
        <v>4</v>
      </c>
      <c r="I1542" s="2">
        <v>4</v>
      </c>
      <c r="J1542" s="2">
        <v>5</v>
      </c>
      <c r="T1542" s="34" t="str">
        <f>IF(COUNTIF(B1542:S1542,"&gt;0")=18,SUM(B1542:S1542),"")</f>
        <v/>
      </c>
      <c r="U1542" s="100">
        <v>40093</v>
      </c>
      <c r="V1542" s="61" t="s">
        <v>508</v>
      </c>
      <c r="W1542" s="19">
        <v>9</v>
      </c>
      <c r="X1542" s="10" t="s">
        <v>44</v>
      </c>
      <c r="Y1542" s="9" t="s">
        <v>14</v>
      </c>
      <c r="Z1542" s="9">
        <v>350458</v>
      </c>
      <c r="AA1542" s="9">
        <v>17.600000000000001</v>
      </c>
      <c r="AB1542" s="9" t="s">
        <v>513</v>
      </c>
      <c r="AC1542" s="9">
        <v>16</v>
      </c>
      <c r="AD1542" s="9">
        <v>17.7</v>
      </c>
      <c r="AE1542" s="9"/>
      <c r="AF1542" s="20"/>
    </row>
    <row r="1543" spans="1:32" ht="34.5" customHeight="1" thickBot="1">
      <c r="A1543">
        <v>1529</v>
      </c>
      <c r="B1543" s="2">
        <v>4</v>
      </c>
      <c r="C1543" s="2">
        <v>4</v>
      </c>
      <c r="D1543" s="8" t="s">
        <v>0</v>
      </c>
      <c r="E1543" s="2">
        <v>6</v>
      </c>
      <c r="F1543" s="2">
        <v>5</v>
      </c>
      <c r="G1543" s="1">
        <v>5</v>
      </c>
      <c r="H1543" s="2">
        <v>5</v>
      </c>
      <c r="I1543" s="4">
        <v>3</v>
      </c>
      <c r="J1543" s="5" t="s">
        <v>0</v>
      </c>
      <c r="T1543" s="34" t="str">
        <f>IF(COUNTIF(B1543:S1543,"&gt;0")=18,SUM(B1543:S1543),"")</f>
        <v/>
      </c>
      <c r="U1543" s="100">
        <v>40093</v>
      </c>
      <c r="V1543" s="61" t="s">
        <v>508</v>
      </c>
      <c r="W1543" s="17">
        <v>10</v>
      </c>
      <c r="X1543" s="12" t="s">
        <v>26</v>
      </c>
      <c r="Y1543" s="11" t="s">
        <v>14</v>
      </c>
      <c r="Z1543" s="11">
        <v>350494</v>
      </c>
      <c r="AA1543" s="11">
        <v>18.5</v>
      </c>
      <c r="AB1543" s="11" t="s">
        <v>769</v>
      </c>
      <c r="AC1543" s="11">
        <v>15</v>
      </c>
      <c r="AD1543" s="11">
        <v>18.600000000000001</v>
      </c>
      <c r="AE1543" s="11"/>
      <c r="AF1543" s="18"/>
    </row>
    <row r="1544" spans="1:32" ht="34.5" customHeight="1" thickBot="1">
      <c r="A1544">
        <v>1530</v>
      </c>
      <c r="B1544" s="2">
        <v>4</v>
      </c>
      <c r="C1544" s="2">
        <v>4</v>
      </c>
      <c r="D1544" s="6">
        <v>8</v>
      </c>
      <c r="E1544" s="8" t="s">
        <v>0</v>
      </c>
      <c r="F1544" s="1">
        <v>6</v>
      </c>
      <c r="G1544" s="2">
        <v>4</v>
      </c>
      <c r="H1544" s="1">
        <v>6</v>
      </c>
      <c r="I1544" s="3">
        <v>6</v>
      </c>
      <c r="J1544" s="2">
        <v>5</v>
      </c>
      <c r="T1544" s="34" t="str">
        <f>IF(COUNTIF(B1544:S1544,"&gt;0")=18,SUM(B1544:S1544),"")</f>
        <v/>
      </c>
      <c r="U1544" s="100">
        <v>40093</v>
      </c>
      <c r="V1544" s="61" t="s">
        <v>508</v>
      </c>
      <c r="W1544" s="19">
        <v>11</v>
      </c>
      <c r="X1544" s="10" t="s">
        <v>1167</v>
      </c>
      <c r="Y1544" s="9" t="s">
        <v>6</v>
      </c>
      <c r="Z1544" s="9">
        <v>1130962</v>
      </c>
      <c r="AA1544" s="9">
        <v>27.5</v>
      </c>
      <c r="AB1544" s="9" t="s">
        <v>107</v>
      </c>
      <c r="AC1544" s="9">
        <v>14</v>
      </c>
      <c r="AD1544" s="9">
        <v>27.7</v>
      </c>
      <c r="AE1544" s="9"/>
      <c r="AF1544" s="20"/>
    </row>
    <row r="1545" spans="1:32" ht="34.5" customHeight="1" thickBot="1">
      <c r="A1545">
        <v>1531</v>
      </c>
      <c r="B1545" s="1">
        <v>5</v>
      </c>
      <c r="C1545" s="6">
        <v>7</v>
      </c>
      <c r="D1545" s="8" t="s">
        <v>0</v>
      </c>
      <c r="E1545" s="6">
        <v>9</v>
      </c>
      <c r="F1545" s="3">
        <v>7</v>
      </c>
      <c r="G1545" s="1">
        <v>5</v>
      </c>
      <c r="H1545" s="3">
        <v>7</v>
      </c>
      <c r="I1545" s="1">
        <v>5</v>
      </c>
      <c r="J1545" s="3">
        <v>7</v>
      </c>
      <c r="T1545" s="34" t="str">
        <f>IF(COUNTIF(B1545:S1545,"&gt;0")=18,SUM(B1545:S1545),"")</f>
        <v/>
      </c>
      <c r="U1545" s="100">
        <v>40093</v>
      </c>
      <c r="V1545" s="61" t="s">
        <v>508</v>
      </c>
      <c r="W1545" s="17">
        <v>12</v>
      </c>
      <c r="X1545" s="12" t="s">
        <v>173</v>
      </c>
      <c r="Y1545" s="11" t="s">
        <v>14</v>
      </c>
      <c r="Z1545" s="11">
        <v>350191</v>
      </c>
      <c r="AA1545" s="11">
        <v>43</v>
      </c>
      <c r="AB1545" s="11" t="s">
        <v>227</v>
      </c>
      <c r="AC1545" s="11">
        <v>13</v>
      </c>
      <c r="AD1545" s="11">
        <v>43</v>
      </c>
      <c r="AE1545" s="11"/>
      <c r="AF1545" s="18"/>
    </row>
    <row r="1546" spans="1:32" ht="34.5" customHeight="1" thickBot="1">
      <c r="A1546">
        <v>1532</v>
      </c>
      <c r="B1546" s="3">
        <v>6</v>
      </c>
      <c r="C1546" s="3">
        <v>6</v>
      </c>
      <c r="D1546" s="3">
        <v>7</v>
      </c>
      <c r="E1546" s="3">
        <v>8</v>
      </c>
      <c r="F1546" s="6">
        <v>8</v>
      </c>
      <c r="G1546" s="6">
        <v>8</v>
      </c>
      <c r="H1546" s="8" t="s">
        <v>0</v>
      </c>
      <c r="I1546" s="1">
        <v>5</v>
      </c>
      <c r="J1546" s="2">
        <v>5</v>
      </c>
      <c r="T1546" s="34" t="str">
        <f>IF(COUNTIF(B1546:S1546,"&gt;0")=18,SUM(B1546:S1546),"")</f>
        <v/>
      </c>
      <c r="U1546" s="100">
        <v>40093</v>
      </c>
      <c r="V1546" s="61" t="s">
        <v>508</v>
      </c>
      <c r="W1546" s="19">
        <v>13</v>
      </c>
      <c r="X1546" s="10" t="s">
        <v>262</v>
      </c>
      <c r="Y1546" s="9" t="s">
        <v>14</v>
      </c>
      <c r="Z1546" s="9">
        <v>350803</v>
      </c>
      <c r="AA1546" s="9">
        <v>39</v>
      </c>
      <c r="AB1546" s="9" t="s">
        <v>777</v>
      </c>
      <c r="AC1546" s="9">
        <v>11</v>
      </c>
      <c r="AD1546" s="9">
        <v>39</v>
      </c>
      <c r="AE1546" s="9"/>
      <c r="AF1546" s="20"/>
    </row>
    <row r="1547" spans="1:32" ht="34.5" customHeight="1" thickBot="1">
      <c r="A1547">
        <v>1533</v>
      </c>
      <c r="B1547" s="6">
        <v>10</v>
      </c>
      <c r="C1547" s="3">
        <v>6</v>
      </c>
      <c r="D1547" s="6">
        <v>9</v>
      </c>
      <c r="E1547" s="6">
        <v>9</v>
      </c>
      <c r="F1547" s="6">
        <v>8</v>
      </c>
      <c r="G1547" s="6">
        <v>7</v>
      </c>
      <c r="H1547" s="3">
        <v>7</v>
      </c>
      <c r="I1547" s="6">
        <v>7</v>
      </c>
      <c r="J1547" s="6">
        <v>9</v>
      </c>
      <c r="T1547" s="34" t="str">
        <f>IF(COUNTIF(B1547:S1547,"&gt;0")=18,SUM(B1547:S1547),"")</f>
        <v/>
      </c>
      <c r="U1547" s="100">
        <v>40093</v>
      </c>
      <c r="V1547" s="61" t="s">
        <v>508</v>
      </c>
      <c r="W1547" s="26">
        <v>14</v>
      </c>
      <c r="X1547" s="27" t="s">
        <v>1674</v>
      </c>
      <c r="Y1547" s="28" t="s">
        <v>14</v>
      </c>
      <c r="Z1547" s="28">
        <v>350905</v>
      </c>
      <c r="AA1547" s="28">
        <v>54</v>
      </c>
      <c r="AB1547" s="37">
        <v>26573</v>
      </c>
      <c r="AC1547" s="28">
        <v>10</v>
      </c>
      <c r="AD1547" s="28">
        <v>54</v>
      </c>
      <c r="AE1547" s="28"/>
      <c r="AF1547" s="31"/>
    </row>
    <row r="1548" spans="1:32" ht="34.5" customHeight="1" thickBot="1">
      <c r="A1548">
        <v>1534</v>
      </c>
      <c r="B1548" s="4">
        <v>3</v>
      </c>
      <c r="C1548" s="2">
        <v>4</v>
      </c>
      <c r="D1548" s="1">
        <v>6</v>
      </c>
      <c r="E1548" s="2">
        <v>6</v>
      </c>
      <c r="F1548" s="4">
        <v>4</v>
      </c>
      <c r="G1548" s="4">
        <v>3</v>
      </c>
      <c r="H1548" s="1">
        <v>6</v>
      </c>
      <c r="I1548" s="4">
        <v>3</v>
      </c>
      <c r="J1548" s="4">
        <v>4</v>
      </c>
      <c r="K1548" s="4">
        <v>3</v>
      </c>
      <c r="L1548" s="2">
        <v>4</v>
      </c>
      <c r="M1548" s="2">
        <v>5</v>
      </c>
      <c r="N1548" s="4">
        <v>5</v>
      </c>
      <c r="O1548" s="2">
        <v>5</v>
      </c>
      <c r="P1548" s="4">
        <v>3</v>
      </c>
      <c r="Q1548" s="4">
        <v>4</v>
      </c>
      <c r="R1548" s="1">
        <v>5</v>
      </c>
      <c r="S1548" s="7">
        <v>3</v>
      </c>
      <c r="T1548" s="34">
        <f>IF(COUNTIF(B1548:S1548,"&gt;0")=18,SUM(B1548:S1548),"")</f>
        <v>76</v>
      </c>
      <c r="U1548" s="100">
        <v>40096</v>
      </c>
      <c r="V1548" s="61" t="s">
        <v>1675</v>
      </c>
      <c r="W1548" s="13">
        <v>1</v>
      </c>
      <c r="X1548" s="14" t="s">
        <v>1676</v>
      </c>
      <c r="Y1548" s="15" t="s">
        <v>1031</v>
      </c>
      <c r="Z1548" s="15">
        <v>300722</v>
      </c>
      <c r="AA1548" s="15">
        <v>18.8</v>
      </c>
      <c r="AB1548" s="15" t="s">
        <v>1677</v>
      </c>
      <c r="AC1548" s="15">
        <v>26</v>
      </c>
      <c r="AD1548" s="15">
        <v>16.600000000000001</v>
      </c>
      <c r="AE1548" s="15"/>
      <c r="AF1548" s="16"/>
    </row>
    <row r="1549" spans="1:32" ht="34.5" customHeight="1" thickBot="1">
      <c r="A1549">
        <v>1535</v>
      </c>
      <c r="B1549" s="2">
        <v>4</v>
      </c>
      <c r="C1549" s="3">
        <v>6</v>
      </c>
      <c r="D1549" s="4">
        <v>4</v>
      </c>
      <c r="E1549" s="2">
        <v>6</v>
      </c>
      <c r="F1549" s="4">
        <v>4</v>
      </c>
      <c r="G1549" s="1">
        <v>5</v>
      </c>
      <c r="H1549" s="2">
        <v>5</v>
      </c>
      <c r="I1549" s="1">
        <v>5</v>
      </c>
      <c r="J1549" s="8" t="s">
        <v>0</v>
      </c>
      <c r="K1549" s="2">
        <v>4</v>
      </c>
      <c r="L1549" s="2">
        <v>4</v>
      </c>
      <c r="M1549" s="1">
        <v>6</v>
      </c>
      <c r="N1549" s="1">
        <v>7</v>
      </c>
      <c r="O1549" s="4">
        <v>4</v>
      </c>
      <c r="P1549" s="4">
        <v>3</v>
      </c>
      <c r="Q1549" s="4">
        <v>4</v>
      </c>
      <c r="R1549" s="2">
        <v>4</v>
      </c>
      <c r="S1549" s="4">
        <v>4</v>
      </c>
      <c r="T1549" s="34" t="str">
        <f>IF(COUNTIF(B1549:S1549,"&gt;0")=18,SUM(B1549:S1549),"")</f>
        <v/>
      </c>
      <c r="U1549" s="100">
        <v>40096</v>
      </c>
      <c r="V1549" s="61" t="s">
        <v>1675</v>
      </c>
      <c r="W1549" s="17">
        <v>2</v>
      </c>
      <c r="X1549" s="12" t="s">
        <v>44</v>
      </c>
      <c r="Y1549" s="11" t="s">
        <v>14</v>
      </c>
      <c r="Z1549" s="11">
        <v>350458</v>
      </c>
      <c r="AA1549" s="11">
        <v>17.7</v>
      </c>
      <c r="AB1549" s="11" t="s">
        <v>1678</v>
      </c>
      <c r="AC1549" s="11">
        <v>18</v>
      </c>
      <c r="AD1549" s="11">
        <v>17.7</v>
      </c>
      <c r="AE1549" s="11"/>
      <c r="AF1549" s="18"/>
    </row>
    <row r="1550" spans="1:32" ht="34.5" customHeight="1" thickBot="1">
      <c r="A1550">
        <v>1536</v>
      </c>
      <c r="B1550" s="2">
        <v>4</v>
      </c>
      <c r="C1550" s="2">
        <v>4</v>
      </c>
      <c r="D1550" s="2">
        <v>5</v>
      </c>
      <c r="E1550" s="2">
        <v>6</v>
      </c>
      <c r="F1550" s="6">
        <v>8</v>
      </c>
      <c r="G1550" s="4">
        <v>3</v>
      </c>
      <c r="H1550" s="2">
        <v>5</v>
      </c>
      <c r="I1550" s="2">
        <v>4</v>
      </c>
      <c r="J1550" s="1">
        <v>6</v>
      </c>
      <c r="K1550" s="1">
        <v>5</v>
      </c>
      <c r="L1550" s="7">
        <v>2</v>
      </c>
      <c r="M1550" s="3">
        <v>7</v>
      </c>
      <c r="N1550" s="1">
        <v>7</v>
      </c>
      <c r="O1550" s="2">
        <v>5</v>
      </c>
      <c r="P1550" s="2">
        <v>4</v>
      </c>
      <c r="Q1550" s="3">
        <v>7</v>
      </c>
      <c r="R1550" s="2">
        <v>4</v>
      </c>
      <c r="S1550" s="4">
        <v>4</v>
      </c>
      <c r="T1550" s="34">
        <f>IF(COUNTIF(B1550:S1550,"&gt;0")=18,SUM(B1550:S1550),"")</f>
        <v>90</v>
      </c>
      <c r="U1550" s="100">
        <v>40096</v>
      </c>
      <c r="V1550" s="61" t="s">
        <v>1675</v>
      </c>
      <c r="W1550" s="19">
        <v>3</v>
      </c>
      <c r="X1550" s="10" t="s">
        <v>20</v>
      </c>
      <c r="Y1550" s="9" t="s">
        <v>14</v>
      </c>
      <c r="Z1550" s="9">
        <v>350771</v>
      </c>
      <c r="AA1550" s="9">
        <v>12.9</v>
      </c>
      <c r="AB1550" s="9" t="s">
        <v>1679</v>
      </c>
      <c r="AC1550" s="9">
        <v>16</v>
      </c>
      <c r="AD1550" s="9">
        <v>13</v>
      </c>
      <c r="AE1550" s="9"/>
      <c r="AF1550" s="20"/>
    </row>
    <row r="1551" spans="1:32" ht="34.5" customHeight="1" thickBot="1">
      <c r="A1551">
        <v>1537</v>
      </c>
      <c r="B1551" s="4">
        <v>3</v>
      </c>
      <c r="C1551" s="4">
        <v>3</v>
      </c>
      <c r="D1551" s="1">
        <v>6</v>
      </c>
      <c r="E1551" s="1">
        <v>7</v>
      </c>
      <c r="F1551" s="1">
        <v>6</v>
      </c>
      <c r="G1551" s="2">
        <v>4</v>
      </c>
      <c r="H1551" s="2">
        <v>5</v>
      </c>
      <c r="I1551" s="2">
        <v>4</v>
      </c>
      <c r="J1551" s="4">
        <v>4</v>
      </c>
      <c r="K1551" s="4">
        <v>3</v>
      </c>
      <c r="L1551" s="1">
        <v>5</v>
      </c>
      <c r="M1551" s="1">
        <v>6</v>
      </c>
      <c r="N1551" s="1">
        <v>7</v>
      </c>
      <c r="O1551" s="1">
        <v>6</v>
      </c>
      <c r="P1551" s="1">
        <v>5</v>
      </c>
      <c r="Q1551" s="4">
        <v>4</v>
      </c>
      <c r="R1551" s="2">
        <v>4</v>
      </c>
      <c r="S1551" s="4">
        <v>4</v>
      </c>
      <c r="T1551" s="34">
        <f>IF(COUNTIF(B1551:S1551,"&gt;0")=18,SUM(B1551:S1551),"")</f>
        <v>86</v>
      </c>
      <c r="U1551" s="100">
        <v>40096</v>
      </c>
      <c r="V1551" s="61" t="s">
        <v>1675</v>
      </c>
      <c r="W1551" s="17">
        <v>4</v>
      </c>
      <c r="X1551" s="12" t="s">
        <v>24</v>
      </c>
      <c r="Y1551" s="11" t="s">
        <v>14</v>
      </c>
      <c r="Z1551" s="11">
        <v>350112</v>
      </c>
      <c r="AA1551" s="11">
        <v>11.8</v>
      </c>
      <c r="AB1551" s="11" t="s">
        <v>1680</v>
      </c>
      <c r="AC1551" s="11">
        <v>16</v>
      </c>
      <c r="AD1551" s="11">
        <v>11.9</v>
      </c>
      <c r="AE1551" s="11"/>
      <c r="AF1551" s="18"/>
    </row>
    <row r="1552" spans="1:32" ht="34.5" customHeight="1" thickBot="1">
      <c r="A1552">
        <v>1538</v>
      </c>
      <c r="B1552" s="4">
        <v>3</v>
      </c>
      <c r="C1552" s="1">
        <v>5</v>
      </c>
      <c r="D1552" s="3">
        <v>7</v>
      </c>
      <c r="E1552" s="2">
        <v>6</v>
      </c>
      <c r="F1552" s="1">
        <v>6</v>
      </c>
      <c r="G1552" s="1">
        <v>5</v>
      </c>
      <c r="H1552" s="4">
        <v>4</v>
      </c>
      <c r="I1552" s="1">
        <v>5</v>
      </c>
      <c r="J1552" s="4">
        <v>4</v>
      </c>
      <c r="K1552" s="2">
        <v>4</v>
      </c>
      <c r="L1552" s="2">
        <v>4</v>
      </c>
      <c r="M1552" s="1">
        <v>6</v>
      </c>
      <c r="N1552" s="6">
        <v>9</v>
      </c>
      <c r="O1552" s="2">
        <v>5</v>
      </c>
      <c r="P1552" s="2">
        <v>4</v>
      </c>
      <c r="Q1552" s="2">
        <v>5</v>
      </c>
      <c r="R1552" s="2">
        <v>4</v>
      </c>
      <c r="S1552" s="2">
        <v>5</v>
      </c>
      <c r="T1552" s="34">
        <f>IF(COUNTIF(B1552:S1552,"&gt;0")=18,SUM(B1552:S1552),"")</f>
        <v>91</v>
      </c>
      <c r="U1552" s="100">
        <v>40096</v>
      </c>
      <c r="V1552" s="61" t="s">
        <v>1675</v>
      </c>
      <c r="W1552" s="19">
        <v>5</v>
      </c>
      <c r="X1552" s="10" t="s">
        <v>1681</v>
      </c>
      <c r="Y1552" s="9" t="s">
        <v>648</v>
      </c>
      <c r="Z1552" s="9">
        <v>630293</v>
      </c>
      <c r="AA1552" s="9">
        <v>17.7</v>
      </c>
      <c r="AB1552" s="9" t="s">
        <v>1682</v>
      </c>
      <c r="AC1552" s="9">
        <v>14</v>
      </c>
      <c r="AD1552" s="9">
        <v>17.8</v>
      </c>
      <c r="AE1552" s="9"/>
      <c r="AF1552" s="20"/>
    </row>
    <row r="1553" spans="1:32" ht="34.5" customHeight="1" thickBot="1">
      <c r="A1553">
        <v>1539</v>
      </c>
      <c r="B1553" s="1">
        <v>5</v>
      </c>
      <c r="C1553" s="1">
        <v>5</v>
      </c>
      <c r="D1553" s="2">
        <v>5</v>
      </c>
      <c r="E1553" s="8" t="s">
        <v>0</v>
      </c>
      <c r="F1553" s="3">
        <v>7</v>
      </c>
      <c r="G1553" s="2">
        <v>4</v>
      </c>
      <c r="H1553" s="6">
        <v>8</v>
      </c>
      <c r="I1553" s="1">
        <v>5</v>
      </c>
      <c r="J1553" s="4">
        <v>4</v>
      </c>
      <c r="K1553" s="3">
        <v>6</v>
      </c>
      <c r="L1553" s="3">
        <v>6</v>
      </c>
      <c r="M1553" s="2">
        <v>5</v>
      </c>
      <c r="N1553" s="3">
        <v>8</v>
      </c>
      <c r="O1553" s="4">
        <v>4</v>
      </c>
      <c r="P1553" s="2">
        <v>4</v>
      </c>
      <c r="Q1553" s="2">
        <v>5</v>
      </c>
      <c r="R1553" s="2">
        <v>4</v>
      </c>
      <c r="S1553" s="1">
        <v>6</v>
      </c>
      <c r="T1553" s="34" t="str">
        <f>IF(COUNTIF(B1553:S1553,"&gt;0")=18,SUM(B1553:S1553),"")</f>
        <v/>
      </c>
      <c r="U1553" s="100">
        <v>40096</v>
      </c>
      <c r="V1553" s="61" t="s">
        <v>1675</v>
      </c>
      <c r="W1553" s="17">
        <v>6</v>
      </c>
      <c r="X1553" s="12" t="s">
        <v>26</v>
      </c>
      <c r="Y1553" s="11" t="s">
        <v>14</v>
      </c>
      <c r="Z1553" s="11">
        <v>350494</v>
      </c>
      <c r="AA1553" s="11">
        <v>18.7</v>
      </c>
      <c r="AB1553" s="11" t="s">
        <v>1392</v>
      </c>
      <c r="AC1553" s="11">
        <v>10</v>
      </c>
      <c r="AD1553" s="11">
        <v>18.8</v>
      </c>
      <c r="AE1553" s="11"/>
      <c r="AF1553" s="18"/>
    </row>
    <row r="1554" spans="1:32" ht="34.5" customHeight="1" thickBot="1">
      <c r="A1554">
        <v>1540</v>
      </c>
      <c r="B1554" s="1">
        <v>5</v>
      </c>
      <c r="C1554" s="1">
        <v>5</v>
      </c>
      <c r="D1554" s="2">
        <v>5</v>
      </c>
      <c r="E1554" s="1">
        <v>7</v>
      </c>
      <c r="F1554" s="2">
        <v>5</v>
      </c>
      <c r="G1554" s="1">
        <v>5</v>
      </c>
      <c r="H1554" s="1">
        <v>6</v>
      </c>
      <c r="I1554" s="1">
        <v>5</v>
      </c>
      <c r="J1554" s="3">
        <v>7</v>
      </c>
      <c r="K1554" s="2">
        <v>4</v>
      </c>
      <c r="L1554" s="1">
        <v>5</v>
      </c>
      <c r="M1554" s="8" t="s">
        <v>0</v>
      </c>
      <c r="N1554" s="3">
        <v>8</v>
      </c>
      <c r="O1554" s="4">
        <v>4</v>
      </c>
      <c r="P1554" s="2">
        <v>4</v>
      </c>
      <c r="Q1554" s="4">
        <v>4</v>
      </c>
      <c r="R1554" s="1">
        <v>5</v>
      </c>
      <c r="S1554" s="2">
        <v>5</v>
      </c>
      <c r="T1554" s="34" t="str">
        <f>IF(COUNTIF(B1554:S1554,"&gt;0")=18,SUM(B1554:S1554),"")</f>
        <v/>
      </c>
      <c r="U1554" s="100">
        <v>40096</v>
      </c>
      <c r="V1554" s="61" t="s">
        <v>1675</v>
      </c>
      <c r="W1554" s="62">
        <v>7</v>
      </c>
      <c r="X1554" s="21" t="s">
        <v>59</v>
      </c>
      <c r="Y1554" s="22" t="s">
        <v>14</v>
      </c>
      <c r="Z1554" s="22">
        <v>350273</v>
      </c>
      <c r="AA1554" s="22">
        <v>17.3</v>
      </c>
      <c r="AB1554" s="22" t="s">
        <v>1683</v>
      </c>
      <c r="AC1554" s="22">
        <v>9</v>
      </c>
      <c r="AD1554" s="22">
        <v>17.399999999999999</v>
      </c>
      <c r="AE1554" s="22"/>
      <c r="AF1554" s="23"/>
    </row>
    <row r="1555" spans="1:32" ht="34.5" customHeight="1" thickBot="1">
      <c r="A1555">
        <v>1541</v>
      </c>
      <c r="B1555" s="2">
        <v>4</v>
      </c>
      <c r="C1555" s="2">
        <v>4</v>
      </c>
      <c r="D1555" s="8" t="s">
        <v>0</v>
      </c>
      <c r="E1555" s="4">
        <v>5</v>
      </c>
      <c r="F1555" s="1">
        <v>6</v>
      </c>
      <c r="G1555" s="6">
        <v>7</v>
      </c>
      <c r="H1555" s="1">
        <v>6</v>
      </c>
      <c r="I1555" s="2">
        <v>4</v>
      </c>
      <c r="J1555" s="2">
        <v>5</v>
      </c>
      <c r="K1555" s="3">
        <v>6</v>
      </c>
      <c r="L1555" s="1">
        <v>5</v>
      </c>
      <c r="M1555" s="1">
        <v>6</v>
      </c>
      <c r="N1555" s="1">
        <v>7</v>
      </c>
      <c r="O1555" s="3">
        <v>7</v>
      </c>
      <c r="P1555" s="1">
        <v>5</v>
      </c>
      <c r="Q1555" s="2">
        <v>5</v>
      </c>
      <c r="R1555" s="1">
        <v>5</v>
      </c>
      <c r="S1555" s="6">
        <v>9</v>
      </c>
      <c r="T1555" s="34" t="str">
        <f>IF(COUNTIF(B1555:S1555,"&gt;0")=18,SUM(B1555:S1555),"")</f>
        <v/>
      </c>
      <c r="U1555" s="100">
        <v>40096</v>
      </c>
      <c r="V1555" s="61" t="s">
        <v>1675</v>
      </c>
      <c r="W1555" s="13">
        <v>1</v>
      </c>
      <c r="X1555" s="14" t="s">
        <v>746</v>
      </c>
      <c r="Y1555" s="15" t="s">
        <v>14</v>
      </c>
      <c r="Z1555" s="15">
        <v>350440</v>
      </c>
      <c r="AA1555" s="15">
        <v>35.4</v>
      </c>
      <c r="AB1555" s="15" t="s">
        <v>84</v>
      </c>
      <c r="AC1555" s="15">
        <v>38</v>
      </c>
      <c r="AD1555" s="15">
        <v>34.4</v>
      </c>
      <c r="AE1555" s="15"/>
      <c r="AF1555" s="16"/>
    </row>
    <row r="1556" spans="1:32" ht="34.5" customHeight="1" thickBot="1">
      <c r="A1556">
        <v>1542</v>
      </c>
      <c r="B1556" s="4">
        <v>3</v>
      </c>
      <c r="C1556" s="1">
        <v>5</v>
      </c>
      <c r="D1556" s="3">
        <v>7</v>
      </c>
      <c r="E1556" s="2">
        <v>6</v>
      </c>
      <c r="F1556" s="1">
        <v>6</v>
      </c>
      <c r="G1556" s="3">
        <v>6</v>
      </c>
      <c r="H1556" s="1">
        <v>6</v>
      </c>
      <c r="I1556" s="1">
        <v>5</v>
      </c>
      <c r="J1556" s="1">
        <v>6</v>
      </c>
      <c r="K1556" s="4">
        <v>3</v>
      </c>
      <c r="L1556" s="1">
        <v>5</v>
      </c>
      <c r="M1556" s="6">
        <v>9</v>
      </c>
      <c r="N1556" s="1">
        <v>7</v>
      </c>
      <c r="O1556" s="2">
        <v>5</v>
      </c>
      <c r="P1556" s="2">
        <v>4</v>
      </c>
      <c r="Q1556" s="4">
        <v>4</v>
      </c>
      <c r="R1556" s="1">
        <v>5</v>
      </c>
      <c r="S1556" s="1">
        <v>6</v>
      </c>
      <c r="T1556" s="34">
        <f>IF(COUNTIF(B1556:S1556,"&gt;0")=18,SUM(B1556:S1556),"")</f>
        <v>98</v>
      </c>
      <c r="U1556" s="100">
        <v>40096</v>
      </c>
      <c r="V1556" s="61" t="s">
        <v>1675</v>
      </c>
      <c r="W1556" s="17">
        <v>2</v>
      </c>
      <c r="X1556" s="12" t="s">
        <v>1684</v>
      </c>
      <c r="Y1556" s="11" t="s">
        <v>992</v>
      </c>
      <c r="Z1556" s="11">
        <v>511494</v>
      </c>
      <c r="AA1556" s="11">
        <v>28.2</v>
      </c>
      <c r="AB1556" s="11" t="s">
        <v>1134</v>
      </c>
      <c r="AC1556" s="11">
        <v>35</v>
      </c>
      <c r="AD1556" s="11">
        <v>28.2</v>
      </c>
      <c r="AE1556" s="11"/>
      <c r="AF1556" s="18"/>
    </row>
    <row r="1557" spans="1:32" ht="34.5" customHeight="1" thickBot="1">
      <c r="A1557">
        <v>1543</v>
      </c>
      <c r="B1557" s="2">
        <v>4</v>
      </c>
      <c r="C1557" s="3">
        <v>6</v>
      </c>
      <c r="D1557" s="3">
        <v>7</v>
      </c>
      <c r="E1557" s="2">
        <v>6</v>
      </c>
      <c r="F1557" s="1">
        <v>6</v>
      </c>
      <c r="G1557" s="3">
        <v>6</v>
      </c>
      <c r="H1557" s="2">
        <v>5</v>
      </c>
      <c r="I1557" s="1">
        <v>5</v>
      </c>
      <c r="J1557" s="2">
        <v>5</v>
      </c>
      <c r="K1557" s="3">
        <v>6</v>
      </c>
      <c r="L1557" s="1">
        <v>5</v>
      </c>
      <c r="M1557" s="1">
        <v>6</v>
      </c>
      <c r="N1557" s="3">
        <v>8</v>
      </c>
      <c r="O1557" s="2">
        <v>5</v>
      </c>
      <c r="P1557" s="2">
        <v>4</v>
      </c>
      <c r="Q1557" s="1">
        <v>6</v>
      </c>
      <c r="R1557" s="6">
        <v>8</v>
      </c>
      <c r="S1557" s="2">
        <v>5</v>
      </c>
      <c r="T1557" s="34">
        <f>IF(COUNTIF(B1557:S1557,"&gt;0")=18,SUM(B1557:S1557),"")</f>
        <v>103</v>
      </c>
      <c r="U1557" s="100">
        <v>40096</v>
      </c>
      <c r="V1557" s="61" t="s">
        <v>1675</v>
      </c>
      <c r="W1557" s="19">
        <v>3</v>
      </c>
      <c r="X1557" s="10" t="s">
        <v>156</v>
      </c>
      <c r="Y1557" s="9" t="s">
        <v>14</v>
      </c>
      <c r="Z1557" s="9">
        <v>350714</v>
      </c>
      <c r="AA1557" s="9">
        <v>32.5</v>
      </c>
      <c r="AB1557" s="9" t="s">
        <v>1685</v>
      </c>
      <c r="AC1557" s="9">
        <v>35</v>
      </c>
      <c r="AD1557" s="9">
        <v>32.5</v>
      </c>
      <c r="AE1557" s="9"/>
      <c r="AF1557" s="20"/>
    </row>
    <row r="1558" spans="1:32" ht="34.5" customHeight="1" thickBot="1">
      <c r="A1558">
        <v>1544</v>
      </c>
      <c r="B1558" s="2">
        <v>4</v>
      </c>
      <c r="C1558" s="2">
        <v>4</v>
      </c>
      <c r="D1558" s="3">
        <v>7</v>
      </c>
      <c r="E1558" s="1">
        <v>7</v>
      </c>
      <c r="F1558" s="1">
        <v>6</v>
      </c>
      <c r="G1558" s="1">
        <v>5</v>
      </c>
      <c r="H1558" s="2">
        <v>5</v>
      </c>
      <c r="I1558" s="1">
        <v>5</v>
      </c>
      <c r="J1558" s="1">
        <v>6</v>
      </c>
      <c r="K1558" s="1">
        <v>5</v>
      </c>
      <c r="L1558" s="1">
        <v>5</v>
      </c>
      <c r="M1558" s="1">
        <v>6</v>
      </c>
      <c r="N1558" s="2">
        <v>6</v>
      </c>
      <c r="O1558" s="2">
        <v>5</v>
      </c>
      <c r="P1558" s="4">
        <v>3</v>
      </c>
      <c r="Q1558" s="2">
        <v>5</v>
      </c>
      <c r="R1558" s="2">
        <v>4</v>
      </c>
      <c r="S1558" s="2">
        <v>5</v>
      </c>
      <c r="T1558" s="34">
        <f>IF(COUNTIF(B1558:S1558,"&gt;0")=18,SUM(B1558:S1558),"")</f>
        <v>93</v>
      </c>
      <c r="U1558" s="100">
        <v>40096</v>
      </c>
      <c r="V1558" s="61" t="s">
        <v>1675</v>
      </c>
      <c r="W1558" s="17">
        <v>4</v>
      </c>
      <c r="X1558" s="12" t="s">
        <v>57</v>
      </c>
      <c r="Y1558" s="11" t="s">
        <v>14</v>
      </c>
      <c r="Z1558" s="11">
        <v>350461</v>
      </c>
      <c r="AA1558" s="11">
        <v>24.1</v>
      </c>
      <c r="AB1558" s="11" t="s">
        <v>284</v>
      </c>
      <c r="AC1558" s="11">
        <v>34</v>
      </c>
      <c r="AD1558" s="11">
        <v>24.1</v>
      </c>
      <c r="AE1558" s="11"/>
      <c r="AF1558" s="18"/>
    </row>
    <row r="1559" spans="1:32" ht="34.5" customHeight="1" thickBot="1">
      <c r="A1559">
        <v>1545</v>
      </c>
      <c r="B1559" s="1">
        <v>5</v>
      </c>
      <c r="C1559" s="2">
        <v>4</v>
      </c>
      <c r="D1559" s="6">
        <v>8</v>
      </c>
      <c r="E1559" s="2">
        <v>6</v>
      </c>
      <c r="F1559" s="1">
        <v>6</v>
      </c>
      <c r="G1559" s="2">
        <v>4</v>
      </c>
      <c r="H1559" s="1">
        <v>6</v>
      </c>
      <c r="I1559" s="1">
        <v>5</v>
      </c>
      <c r="J1559" s="3">
        <v>7</v>
      </c>
      <c r="K1559" s="1">
        <v>5</v>
      </c>
      <c r="L1559" s="1">
        <v>5</v>
      </c>
      <c r="M1559" s="3">
        <v>7</v>
      </c>
      <c r="N1559" s="1">
        <v>7</v>
      </c>
      <c r="O1559" s="8" t="s">
        <v>0</v>
      </c>
      <c r="P1559" s="2">
        <v>4</v>
      </c>
      <c r="Q1559" s="4">
        <v>4</v>
      </c>
      <c r="R1559" s="1">
        <v>5</v>
      </c>
      <c r="S1559" s="2">
        <v>5</v>
      </c>
      <c r="T1559" s="34" t="str">
        <f>IF(COUNTIF(B1559:S1559,"&gt;0")=18,SUM(B1559:S1559),"")</f>
        <v/>
      </c>
      <c r="U1559" s="100">
        <v>40096</v>
      </c>
      <c r="V1559" s="61" t="s">
        <v>1675</v>
      </c>
      <c r="W1559" s="19">
        <v>5</v>
      </c>
      <c r="X1559" s="10" t="s">
        <v>1686</v>
      </c>
      <c r="Y1559" s="9" t="s">
        <v>79</v>
      </c>
      <c r="Z1559" s="9">
        <v>1110645</v>
      </c>
      <c r="AA1559" s="9">
        <v>29.5</v>
      </c>
      <c r="AB1559" s="9" t="s">
        <v>12</v>
      </c>
      <c r="AC1559" s="9">
        <v>33</v>
      </c>
      <c r="AD1559" s="9">
        <v>29.5</v>
      </c>
      <c r="AE1559" s="9"/>
      <c r="AF1559" s="20"/>
    </row>
    <row r="1560" spans="1:32" ht="34.5" customHeight="1" thickBot="1">
      <c r="A1560">
        <v>1546</v>
      </c>
      <c r="B1560" s="1">
        <v>5</v>
      </c>
      <c r="C1560" s="1">
        <v>5</v>
      </c>
      <c r="D1560" s="6">
        <v>10</v>
      </c>
      <c r="E1560" s="6">
        <v>10</v>
      </c>
      <c r="F1560" s="2">
        <v>5</v>
      </c>
      <c r="G1560" s="6">
        <v>7</v>
      </c>
      <c r="H1560" s="3">
        <v>7</v>
      </c>
      <c r="I1560" s="2">
        <v>4</v>
      </c>
      <c r="J1560" s="1">
        <v>6</v>
      </c>
      <c r="K1560" s="1">
        <v>5</v>
      </c>
      <c r="L1560" s="2">
        <v>4</v>
      </c>
      <c r="M1560" s="6">
        <v>8</v>
      </c>
      <c r="N1560" s="1">
        <v>7</v>
      </c>
      <c r="O1560" s="1">
        <v>6</v>
      </c>
      <c r="P1560" s="2">
        <v>4</v>
      </c>
      <c r="Q1560" s="1">
        <v>6</v>
      </c>
      <c r="R1560" s="1">
        <v>5</v>
      </c>
      <c r="S1560" s="6">
        <v>8</v>
      </c>
      <c r="T1560" s="34">
        <f>IF(COUNTIF(B1560:S1560,"&gt;0")=18,SUM(B1560:S1560),"")</f>
        <v>112</v>
      </c>
      <c r="U1560" s="100">
        <v>40096</v>
      </c>
      <c r="V1560" s="61" t="s">
        <v>1675</v>
      </c>
      <c r="W1560" s="17">
        <v>6</v>
      </c>
      <c r="X1560" s="12" t="s">
        <v>1258</v>
      </c>
      <c r="Y1560" s="11" t="s">
        <v>14</v>
      </c>
      <c r="Z1560" s="11">
        <v>350682</v>
      </c>
      <c r="AA1560" s="11">
        <v>34.5</v>
      </c>
      <c r="AB1560" s="11" t="s">
        <v>21</v>
      </c>
      <c r="AC1560" s="11">
        <v>30</v>
      </c>
      <c r="AD1560" s="11">
        <v>34.700000000000003</v>
      </c>
      <c r="AE1560" s="11"/>
      <c r="AF1560" s="18"/>
    </row>
    <row r="1561" spans="1:32" ht="34.5" customHeight="1" thickBot="1">
      <c r="A1561">
        <v>1547</v>
      </c>
      <c r="B1561" s="1">
        <v>5</v>
      </c>
      <c r="C1561" s="3">
        <v>6</v>
      </c>
      <c r="D1561" s="3">
        <v>7</v>
      </c>
      <c r="E1561" s="1">
        <v>7</v>
      </c>
      <c r="F1561" s="1">
        <v>6</v>
      </c>
      <c r="G1561" s="6">
        <v>7</v>
      </c>
      <c r="H1561" s="2">
        <v>5</v>
      </c>
      <c r="I1561" s="1">
        <v>5</v>
      </c>
      <c r="J1561" s="2">
        <v>5</v>
      </c>
      <c r="K1561" s="3">
        <v>6</v>
      </c>
      <c r="L1561" s="3">
        <v>6</v>
      </c>
      <c r="M1561" s="3">
        <v>7</v>
      </c>
      <c r="N1561" s="6">
        <v>9</v>
      </c>
      <c r="O1561" s="1">
        <v>6</v>
      </c>
      <c r="P1561" s="3">
        <v>6</v>
      </c>
      <c r="Q1561" s="4">
        <v>4</v>
      </c>
      <c r="R1561" s="3">
        <v>6</v>
      </c>
      <c r="S1561" s="5" t="s">
        <v>0</v>
      </c>
      <c r="T1561" s="34" t="str">
        <f>IF(COUNTIF(B1561:S1561,"&gt;0")=18,SUM(B1561:S1561),"")</f>
        <v/>
      </c>
      <c r="U1561" s="100">
        <v>40096</v>
      </c>
      <c r="V1561" s="61" t="s">
        <v>1675</v>
      </c>
      <c r="W1561" s="19">
        <v>7</v>
      </c>
      <c r="X1561" s="10" t="s">
        <v>943</v>
      </c>
      <c r="Y1561" s="9" t="s">
        <v>708</v>
      </c>
      <c r="Z1561" s="9">
        <v>860015</v>
      </c>
      <c r="AA1561" s="9">
        <v>36</v>
      </c>
      <c r="AB1561" s="9" t="s">
        <v>45</v>
      </c>
      <c r="AC1561" s="9">
        <v>30</v>
      </c>
      <c r="AD1561" s="9">
        <v>36</v>
      </c>
      <c r="AE1561" s="9"/>
      <c r="AF1561" s="20"/>
    </row>
    <row r="1562" spans="1:32" ht="34.5" customHeight="1" thickBot="1">
      <c r="A1562">
        <v>1548</v>
      </c>
      <c r="B1562" s="4">
        <v>3</v>
      </c>
      <c r="C1562" s="1">
        <v>5</v>
      </c>
      <c r="D1562" s="8" t="s">
        <v>0</v>
      </c>
      <c r="E1562" s="3">
        <v>8</v>
      </c>
      <c r="F1562" s="2">
        <v>5</v>
      </c>
      <c r="G1562" s="2">
        <v>4</v>
      </c>
      <c r="H1562" s="2">
        <v>5</v>
      </c>
      <c r="I1562" s="2">
        <v>4</v>
      </c>
      <c r="J1562" s="7">
        <v>3</v>
      </c>
      <c r="K1562" s="1">
        <v>5</v>
      </c>
      <c r="L1562" s="8" t="s">
        <v>0</v>
      </c>
      <c r="M1562" s="8" t="s">
        <v>0</v>
      </c>
      <c r="N1562" s="1">
        <v>7</v>
      </c>
      <c r="O1562" s="4">
        <v>4</v>
      </c>
      <c r="P1562" s="1">
        <v>5</v>
      </c>
      <c r="Q1562" s="8" t="s">
        <v>0</v>
      </c>
      <c r="R1562" s="4">
        <v>3</v>
      </c>
      <c r="S1562" s="5" t="s">
        <v>0</v>
      </c>
      <c r="T1562" s="34" t="str">
        <f>IF(COUNTIF(B1562:S1562,"&gt;0")=18,SUM(B1562:S1562),"")</f>
        <v/>
      </c>
      <c r="U1562" s="100">
        <v>40096</v>
      </c>
      <c r="V1562" s="61" t="s">
        <v>1675</v>
      </c>
      <c r="W1562" s="17">
        <v>8</v>
      </c>
      <c r="X1562" s="12" t="s">
        <v>68</v>
      </c>
      <c r="Y1562" s="11" t="s">
        <v>14</v>
      </c>
      <c r="Z1562" s="11">
        <v>350600</v>
      </c>
      <c r="AA1562" s="11">
        <v>21.3</v>
      </c>
      <c r="AB1562" s="11" t="s">
        <v>45</v>
      </c>
      <c r="AC1562" s="11">
        <v>30</v>
      </c>
      <c r="AD1562" s="11">
        <v>21.4</v>
      </c>
      <c r="AE1562" s="11"/>
      <c r="AF1562" s="18"/>
    </row>
    <row r="1563" spans="1:32" ht="34.5" customHeight="1" thickBot="1">
      <c r="A1563">
        <v>1549</v>
      </c>
      <c r="B1563" s="2">
        <v>4</v>
      </c>
      <c r="C1563" s="3">
        <v>6</v>
      </c>
      <c r="D1563" s="1">
        <v>6</v>
      </c>
      <c r="E1563" s="1">
        <v>7</v>
      </c>
      <c r="F1563" s="3">
        <v>7</v>
      </c>
      <c r="G1563" s="3">
        <v>6</v>
      </c>
      <c r="H1563" s="1">
        <v>6</v>
      </c>
      <c r="I1563" s="3">
        <v>6</v>
      </c>
      <c r="J1563" s="1">
        <v>6</v>
      </c>
      <c r="K1563" s="2">
        <v>4</v>
      </c>
      <c r="L1563" s="2">
        <v>4</v>
      </c>
      <c r="M1563" s="3">
        <v>7</v>
      </c>
      <c r="N1563" s="1">
        <v>7</v>
      </c>
      <c r="O1563" s="1">
        <v>6</v>
      </c>
      <c r="P1563" s="2">
        <v>4</v>
      </c>
      <c r="Q1563" s="2">
        <v>5</v>
      </c>
      <c r="R1563" s="1">
        <v>5</v>
      </c>
      <c r="S1563" s="2">
        <v>5</v>
      </c>
      <c r="T1563" s="34">
        <f>IF(COUNTIF(B1563:S1563,"&gt;0")=18,SUM(B1563:S1563),"")</f>
        <v>101</v>
      </c>
      <c r="U1563" s="100">
        <v>40096</v>
      </c>
      <c r="V1563" s="61" t="s">
        <v>1675</v>
      </c>
      <c r="W1563" s="19">
        <v>9</v>
      </c>
      <c r="X1563" s="10" t="s">
        <v>37</v>
      </c>
      <c r="Y1563" s="9" t="s">
        <v>14</v>
      </c>
      <c r="Z1563" s="9">
        <v>350668</v>
      </c>
      <c r="AA1563" s="9">
        <v>26.4</v>
      </c>
      <c r="AB1563" s="9" t="s">
        <v>1474</v>
      </c>
      <c r="AC1563" s="9">
        <v>29</v>
      </c>
      <c r="AD1563" s="9">
        <v>26.5</v>
      </c>
      <c r="AE1563" s="9"/>
      <c r="AF1563" s="20"/>
    </row>
    <row r="1564" spans="1:32" ht="34.5" customHeight="1" thickBot="1">
      <c r="A1564">
        <v>1550</v>
      </c>
      <c r="B1564" s="2">
        <v>4</v>
      </c>
      <c r="C1564" s="3">
        <v>6</v>
      </c>
      <c r="D1564" s="1">
        <v>6</v>
      </c>
      <c r="E1564" s="1">
        <v>7</v>
      </c>
      <c r="F1564" s="4">
        <v>4</v>
      </c>
      <c r="G1564" s="3">
        <v>6</v>
      </c>
      <c r="H1564" s="4">
        <v>4</v>
      </c>
      <c r="I1564" s="4">
        <v>3</v>
      </c>
      <c r="J1564" s="3">
        <v>7</v>
      </c>
      <c r="K1564" s="1">
        <v>5</v>
      </c>
      <c r="L1564" s="1">
        <v>5</v>
      </c>
      <c r="M1564" s="3">
        <v>7</v>
      </c>
      <c r="N1564" s="1">
        <v>7</v>
      </c>
      <c r="O1564" s="6">
        <v>8</v>
      </c>
      <c r="P1564" s="2">
        <v>4</v>
      </c>
      <c r="Q1564" s="3">
        <v>7</v>
      </c>
      <c r="R1564" s="8" t="s">
        <v>0</v>
      </c>
      <c r="S1564" s="2">
        <v>5</v>
      </c>
      <c r="T1564" s="34" t="str">
        <f>IF(COUNTIF(B1564:S1564,"&gt;0")=18,SUM(B1564:S1564),"")</f>
        <v/>
      </c>
      <c r="U1564" s="100">
        <v>40096</v>
      </c>
      <c r="V1564" s="61" t="s">
        <v>1675</v>
      </c>
      <c r="W1564" s="17">
        <v>10</v>
      </c>
      <c r="X1564" s="12" t="s">
        <v>1687</v>
      </c>
      <c r="Y1564" s="11" t="s">
        <v>1031</v>
      </c>
      <c r="Z1564" s="11">
        <v>300825</v>
      </c>
      <c r="AA1564" s="11">
        <v>25.8</v>
      </c>
      <c r="AB1564" s="11" t="s">
        <v>94</v>
      </c>
      <c r="AC1564" s="11">
        <v>29</v>
      </c>
      <c r="AD1564" s="11">
        <v>25.9</v>
      </c>
      <c r="AE1564" s="11"/>
      <c r="AF1564" s="18"/>
    </row>
    <row r="1565" spans="1:32" ht="34.5" customHeight="1" thickBot="1">
      <c r="A1565">
        <v>1551</v>
      </c>
      <c r="B1565" s="3">
        <v>6</v>
      </c>
      <c r="C1565" s="1">
        <v>5</v>
      </c>
      <c r="D1565" s="6">
        <v>8</v>
      </c>
      <c r="E1565" s="2">
        <v>6</v>
      </c>
      <c r="F1565" s="2">
        <v>5</v>
      </c>
      <c r="G1565" s="1">
        <v>5</v>
      </c>
      <c r="H1565" s="2">
        <v>5</v>
      </c>
      <c r="I1565" s="1">
        <v>5</v>
      </c>
      <c r="J1565" s="7">
        <v>3</v>
      </c>
      <c r="K1565" s="3">
        <v>6</v>
      </c>
      <c r="L1565" s="8" t="s">
        <v>0</v>
      </c>
      <c r="M1565" s="8" t="s">
        <v>0</v>
      </c>
      <c r="N1565" s="2">
        <v>6</v>
      </c>
      <c r="O1565" s="8" t="s">
        <v>0</v>
      </c>
      <c r="P1565" s="1">
        <v>5</v>
      </c>
      <c r="Q1565" s="1">
        <v>6</v>
      </c>
      <c r="R1565" s="1">
        <v>5</v>
      </c>
      <c r="S1565" s="3">
        <v>7</v>
      </c>
      <c r="T1565" s="34" t="str">
        <f>IF(COUNTIF(B1565:S1565,"&gt;0")=18,SUM(B1565:S1565),"")</f>
        <v/>
      </c>
      <c r="U1565" s="100">
        <v>40096</v>
      </c>
      <c r="V1565" s="61" t="s">
        <v>1675</v>
      </c>
      <c r="W1565" s="19">
        <v>11</v>
      </c>
      <c r="X1565" s="10" t="s">
        <v>224</v>
      </c>
      <c r="Y1565" s="9" t="s">
        <v>92</v>
      </c>
      <c r="Z1565" s="9">
        <v>610519</v>
      </c>
      <c r="AA1565" s="9">
        <v>27.4</v>
      </c>
      <c r="AB1565" s="9" t="s">
        <v>55</v>
      </c>
      <c r="AC1565" s="9">
        <v>28</v>
      </c>
      <c r="AD1565" s="9">
        <v>27.6</v>
      </c>
      <c r="AE1565" s="9"/>
      <c r="AF1565" s="20"/>
    </row>
    <row r="1566" spans="1:32" ht="34.5" customHeight="1" thickBot="1">
      <c r="A1566">
        <v>1552</v>
      </c>
      <c r="B1566" s="2">
        <v>4</v>
      </c>
      <c r="C1566" s="1">
        <v>5</v>
      </c>
      <c r="D1566" s="3">
        <v>7</v>
      </c>
      <c r="E1566" s="3">
        <v>8</v>
      </c>
      <c r="F1566" s="3">
        <v>7</v>
      </c>
      <c r="G1566" s="1">
        <v>5</v>
      </c>
      <c r="H1566" s="1">
        <v>6</v>
      </c>
      <c r="I1566" s="1">
        <v>5</v>
      </c>
      <c r="J1566" s="4">
        <v>4</v>
      </c>
      <c r="K1566" s="2">
        <v>4</v>
      </c>
      <c r="L1566" s="2">
        <v>4</v>
      </c>
      <c r="M1566" s="1">
        <v>6</v>
      </c>
      <c r="N1566" s="3">
        <v>8</v>
      </c>
      <c r="O1566" s="6">
        <v>8</v>
      </c>
      <c r="P1566" s="8" t="s">
        <v>0</v>
      </c>
      <c r="Q1566" s="1">
        <v>6</v>
      </c>
      <c r="R1566" s="1">
        <v>5</v>
      </c>
      <c r="S1566" s="1">
        <v>6</v>
      </c>
      <c r="T1566" s="34" t="str">
        <f>IF(COUNTIF(B1566:S1566,"&gt;0")=18,SUM(B1566:S1566),"")</f>
        <v/>
      </c>
      <c r="U1566" s="100">
        <v>40096</v>
      </c>
      <c r="V1566" s="61" t="s">
        <v>1675</v>
      </c>
      <c r="W1566" s="17">
        <v>12</v>
      </c>
      <c r="X1566" s="12" t="s">
        <v>64</v>
      </c>
      <c r="Y1566" s="11" t="s">
        <v>14</v>
      </c>
      <c r="Z1566" s="11">
        <v>350436</v>
      </c>
      <c r="AA1566" s="11">
        <v>28.1</v>
      </c>
      <c r="AB1566" s="11" t="s">
        <v>170</v>
      </c>
      <c r="AC1566" s="11">
        <v>25</v>
      </c>
      <c r="AD1566" s="11">
        <v>28.3</v>
      </c>
      <c r="AE1566" s="11"/>
      <c r="AF1566" s="18"/>
    </row>
    <row r="1567" spans="1:32" ht="34.5" customHeight="1" thickBot="1">
      <c r="A1567">
        <v>1553</v>
      </c>
      <c r="B1567" s="6">
        <v>8</v>
      </c>
      <c r="C1567" s="1">
        <v>5</v>
      </c>
      <c r="D1567" s="8" t="s">
        <v>0</v>
      </c>
      <c r="E1567" s="6">
        <v>9</v>
      </c>
      <c r="F1567" s="6">
        <v>10</v>
      </c>
      <c r="G1567" s="2">
        <v>4</v>
      </c>
      <c r="H1567" s="1">
        <v>6</v>
      </c>
      <c r="I1567" s="1">
        <v>5</v>
      </c>
      <c r="J1567" s="6">
        <v>9</v>
      </c>
      <c r="K1567" s="2">
        <v>4</v>
      </c>
      <c r="L1567" s="3">
        <v>6</v>
      </c>
      <c r="M1567" s="3">
        <v>7</v>
      </c>
      <c r="N1567" s="2">
        <v>6</v>
      </c>
      <c r="O1567" s="3">
        <v>7</v>
      </c>
      <c r="P1567" s="1">
        <v>5</v>
      </c>
      <c r="Q1567" s="3">
        <v>7</v>
      </c>
      <c r="R1567" s="1">
        <v>5</v>
      </c>
      <c r="S1567" s="1">
        <v>6</v>
      </c>
      <c r="T1567" s="34" t="str">
        <f>IF(COUNTIF(B1567:S1567,"&gt;0")=18,SUM(B1567:S1567),"")</f>
        <v/>
      </c>
      <c r="U1567" s="100">
        <v>40096</v>
      </c>
      <c r="V1567" s="61" t="s">
        <v>1675</v>
      </c>
      <c r="W1567" s="62">
        <v>13</v>
      </c>
      <c r="X1567" s="21" t="s">
        <v>160</v>
      </c>
      <c r="Y1567" s="22" t="s">
        <v>14</v>
      </c>
      <c r="Z1567" s="22">
        <v>350715</v>
      </c>
      <c r="AA1567" s="22">
        <v>32.5</v>
      </c>
      <c r="AB1567" s="22" t="s">
        <v>199</v>
      </c>
      <c r="AC1567" s="22">
        <v>24</v>
      </c>
      <c r="AD1567" s="22">
        <v>32.700000000000003</v>
      </c>
      <c r="AE1567" s="22"/>
      <c r="AF1567" s="23"/>
    </row>
    <row r="1568" spans="1:32" ht="34.5" customHeight="1" thickBot="1">
      <c r="A1568">
        <v>1554</v>
      </c>
      <c r="B1568" s="2">
        <v>4</v>
      </c>
      <c r="C1568" s="1">
        <v>5</v>
      </c>
      <c r="D1568" s="6">
        <v>8</v>
      </c>
      <c r="E1568" s="3">
        <v>8</v>
      </c>
      <c r="F1568" s="1">
        <v>6</v>
      </c>
      <c r="G1568" s="7">
        <v>2</v>
      </c>
      <c r="H1568" s="2">
        <v>5</v>
      </c>
      <c r="I1568" s="3">
        <v>6</v>
      </c>
      <c r="J1568" s="2">
        <v>5</v>
      </c>
      <c r="K1568" s="2">
        <v>4</v>
      </c>
      <c r="L1568" s="6">
        <v>7</v>
      </c>
      <c r="M1568" s="8" t="s">
        <v>0</v>
      </c>
      <c r="N1568" s="2">
        <v>6</v>
      </c>
      <c r="O1568" s="2">
        <v>5</v>
      </c>
      <c r="P1568" s="1">
        <v>5</v>
      </c>
      <c r="Q1568" s="2">
        <v>5</v>
      </c>
      <c r="R1568" s="7">
        <v>2</v>
      </c>
      <c r="S1568" s="2">
        <v>5</v>
      </c>
      <c r="T1568" s="34" t="str">
        <f>IF(COUNTIF(B1568:S1568,"&gt;0")=18,SUM(B1568:S1568),"")</f>
        <v/>
      </c>
      <c r="U1568" s="100">
        <v>40096</v>
      </c>
      <c r="V1568" s="61" t="s">
        <v>1675</v>
      </c>
      <c r="W1568" s="13">
        <v>1</v>
      </c>
      <c r="X1568" s="14" t="s">
        <v>744</v>
      </c>
      <c r="Y1568" s="15" t="s">
        <v>92</v>
      </c>
      <c r="Z1568" s="15">
        <v>611623</v>
      </c>
      <c r="AA1568" s="15">
        <v>42</v>
      </c>
      <c r="AB1568" s="15" t="s">
        <v>1688</v>
      </c>
      <c r="AC1568" s="15">
        <v>50</v>
      </c>
      <c r="AD1568" s="15">
        <v>32</v>
      </c>
      <c r="AE1568" s="15"/>
      <c r="AF1568" s="16"/>
    </row>
    <row r="1569" spans="1:32" ht="34.5" customHeight="1" thickBot="1">
      <c r="A1569">
        <v>1555</v>
      </c>
      <c r="B1569" s="1">
        <v>5</v>
      </c>
      <c r="C1569" s="4">
        <v>3</v>
      </c>
      <c r="D1569" s="8" t="s">
        <v>0</v>
      </c>
      <c r="E1569" s="8" t="s">
        <v>0</v>
      </c>
      <c r="F1569" s="2">
        <v>5</v>
      </c>
      <c r="G1569" s="1">
        <v>5</v>
      </c>
      <c r="H1569" s="6">
        <v>9</v>
      </c>
      <c r="I1569" s="6">
        <v>7</v>
      </c>
      <c r="J1569" s="2">
        <v>5</v>
      </c>
      <c r="K1569" s="2">
        <v>4</v>
      </c>
      <c r="L1569" s="2">
        <v>4</v>
      </c>
      <c r="M1569" s="8" t="s">
        <v>0</v>
      </c>
      <c r="N1569" s="6">
        <v>9</v>
      </c>
      <c r="O1569" s="6">
        <v>8</v>
      </c>
      <c r="P1569" s="1">
        <v>5</v>
      </c>
      <c r="Q1569" s="3">
        <v>7</v>
      </c>
      <c r="R1569" s="2">
        <v>4</v>
      </c>
      <c r="S1569" s="4">
        <v>4</v>
      </c>
      <c r="T1569" s="34" t="str">
        <f>IF(COUNTIF(B1569:S1569,"&gt;0")=18,SUM(B1569:S1569),"")</f>
        <v/>
      </c>
      <c r="U1569" s="100">
        <v>40096</v>
      </c>
      <c r="V1569" s="61" t="s">
        <v>1675</v>
      </c>
      <c r="W1569" s="17">
        <v>2</v>
      </c>
      <c r="X1569" s="12" t="s">
        <v>1527</v>
      </c>
      <c r="Y1569" s="11" t="s">
        <v>14</v>
      </c>
      <c r="Z1569" s="11">
        <v>350896</v>
      </c>
      <c r="AA1569" s="11">
        <v>54</v>
      </c>
      <c r="AB1569" s="11" t="s">
        <v>963</v>
      </c>
      <c r="AC1569" s="11">
        <v>46</v>
      </c>
      <c r="AD1569" s="11">
        <v>44</v>
      </c>
      <c r="AE1569" s="11"/>
      <c r="AF1569" s="18"/>
    </row>
    <row r="1570" spans="1:32" ht="34.5" customHeight="1" thickBot="1">
      <c r="A1570">
        <v>1556</v>
      </c>
      <c r="B1570" s="3">
        <v>6</v>
      </c>
      <c r="C1570" s="1">
        <v>5</v>
      </c>
      <c r="D1570" s="8" t="s">
        <v>0</v>
      </c>
      <c r="E1570" s="1">
        <v>7</v>
      </c>
      <c r="F1570" s="3">
        <v>7</v>
      </c>
      <c r="G1570" s="2">
        <v>4</v>
      </c>
      <c r="H1570" s="1">
        <v>6</v>
      </c>
      <c r="I1570" s="2">
        <v>4</v>
      </c>
      <c r="J1570" s="1">
        <v>6</v>
      </c>
      <c r="K1570" s="8" t="s">
        <v>0</v>
      </c>
      <c r="L1570" s="3">
        <v>6</v>
      </c>
      <c r="M1570" s="8" t="s">
        <v>0</v>
      </c>
      <c r="N1570" s="3">
        <v>8</v>
      </c>
      <c r="O1570" s="1">
        <v>6</v>
      </c>
      <c r="P1570" s="1">
        <v>5</v>
      </c>
      <c r="Q1570" s="3">
        <v>7</v>
      </c>
      <c r="R1570" s="1">
        <v>5</v>
      </c>
      <c r="S1570" s="5" t="s">
        <v>0</v>
      </c>
      <c r="T1570" s="34" t="str">
        <f>IF(COUNTIF(B1570:S1570,"&gt;0")=18,SUM(B1570:S1570),"")</f>
        <v/>
      </c>
      <c r="U1570" s="100">
        <v>40096</v>
      </c>
      <c r="V1570" s="61" t="s">
        <v>1675</v>
      </c>
      <c r="W1570" s="19">
        <v>3</v>
      </c>
      <c r="X1570" s="10" t="s">
        <v>1689</v>
      </c>
      <c r="Y1570" s="9" t="s">
        <v>14</v>
      </c>
      <c r="Z1570" s="9">
        <v>350877</v>
      </c>
      <c r="AA1570" s="9">
        <v>54</v>
      </c>
      <c r="AB1570" s="9" t="s">
        <v>977</v>
      </c>
      <c r="AC1570" s="9">
        <v>42</v>
      </c>
      <c r="AD1570" s="9">
        <v>48</v>
      </c>
      <c r="AE1570" s="9"/>
      <c r="AF1570" s="20"/>
    </row>
    <row r="1571" spans="1:32" ht="34.5" customHeight="1" thickBot="1">
      <c r="A1571">
        <v>1557</v>
      </c>
      <c r="B1571" s="3">
        <v>6</v>
      </c>
      <c r="C1571" s="1">
        <v>5</v>
      </c>
      <c r="D1571" s="3">
        <v>7</v>
      </c>
      <c r="E1571" s="2">
        <v>6</v>
      </c>
      <c r="F1571" s="1">
        <v>6</v>
      </c>
      <c r="G1571" s="2">
        <v>4</v>
      </c>
      <c r="H1571" s="1">
        <v>6</v>
      </c>
      <c r="I1571" s="1">
        <v>5</v>
      </c>
      <c r="J1571" s="2">
        <v>5</v>
      </c>
      <c r="K1571" s="2">
        <v>4</v>
      </c>
      <c r="L1571" s="6">
        <v>7</v>
      </c>
      <c r="M1571" s="6">
        <v>8</v>
      </c>
      <c r="N1571" s="8" t="s">
        <v>0</v>
      </c>
      <c r="O1571" s="8" t="s">
        <v>0</v>
      </c>
      <c r="P1571" s="1">
        <v>5</v>
      </c>
      <c r="Q1571" s="1">
        <v>6</v>
      </c>
      <c r="R1571" s="1">
        <v>5</v>
      </c>
      <c r="S1571" s="1">
        <v>6</v>
      </c>
      <c r="T1571" s="34" t="str">
        <f>IF(COUNTIF(B1571:S1571,"&gt;0")=18,SUM(B1571:S1571),"")</f>
        <v/>
      </c>
      <c r="U1571" s="100">
        <v>40096</v>
      </c>
      <c r="V1571" s="61" t="s">
        <v>1675</v>
      </c>
      <c r="W1571" s="17">
        <v>4</v>
      </c>
      <c r="X1571" s="12" t="s">
        <v>1355</v>
      </c>
      <c r="Y1571" s="11" t="s">
        <v>14</v>
      </c>
      <c r="Z1571" s="11">
        <v>350866</v>
      </c>
      <c r="AA1571" s="11">
        <v>49</v>
      </c>
      <c r="AB1571" s="11" t="s">
        <v>1517</v>
      </c>
      <c r="AC1571" s="11">
        <v>41</v>
      </c>
      <c r="AD1571" s="11">
        <v>44</v>
      </c>
      <c r="AE1571" s="11"/>
      <c r="AF1571" s="18"/>
    </row>
    <row r="1572" spans="1:32" ht="34.5" customHeight="1" thickBot="1">
      <c r="A1572">
        <v>1558</v>
      </c>
      <c r="B1572" s="1">
        <v>5</v>
      </c>
      <c r="C1572" s="8" t="s">
        <v>0</v>
      </c>
      <c r="D1572" s="3">
        <v>7</v>
      </c>
      <c r="E1572" s="2">
        <v>6</v>
      </c>
      <c r="F1572" s="2">
        <v>5</v>
      </c>
      <c r="G1572" s="1">
        <v>5</v>
      </c>
      <c r="H1572" s="1">
        <v>6</v>
      </c>
      <c r="I1572" s="6">
        <v>7</v>
      </c>
      <c r="J1572" s="2">
        <v>5</v>
      </c>
      <c r="K1572" s="1">
        <v>5</v>
      </c>
      <c r="L1572" s="6">
        <v>7</v>
      </c>
      <c r="M1572" s="3">
        <v>7</v>
      </c>
      <c r="N1572" s="8" t="s">
        <v>0</v>
      </c>
      <c r="O1572" s="1">
        <v>6</v>
      </c>
      <c r="P1572" s="1">
        <v>5</v>
      </c>
      <c r="Q1572" s="1">
        <v>6</v>
      </c>
      <c r="R1572" s="3">
        <v>6</v>
      </c>
      <c r="S1572" s="2">
        <v>5</v>
      </c>
      <c r="T1572" s="34" t="str">
        <f>IF(COUNTIF(B1572:S1572,"&gt;0")=18,SUM(B1572:S1572),"")</f>
        <v/>
      </c>
      <c r="U1572" s="100">
        <v>40096</v>
      </c>
      <c r="V1572" s="61" t="s">
        <v>1675</v>
      </c>
      <c r="W1572" s="19">
        <v>5</v>
      </c>
      <c r="X1572" s="10" t="s">
        <v>1669</v>
      </c>
      <c r="Y1572" s="9" t="s">
        <v>14</v>
      </c>
      <c r="Z1572" s="9">
        <v>350755</v>
      </c>
      <c r="AA1572" s="9">
        <v>44</v>
      </c>
      <c r="AB1572" s="9" t="s">
        <v>308</v>
      </c>
      <c r="AC1572" s="9">
        <v>39</v>
      </c>
      <c r="AD1572" s="9">
        <v>41</v>
      </c>
      <c r="AE1572" s="9"/>
      <c r="AF1572" s="20"/>
    </row>
    <row r="1573" spans="1:32" ht="34.5" customHeight="1" thickBot="1">
      <c r="A1573">
        <v>1559</v>
      </c>
      <c r="B1573" s="6">
        <v>7</v>
      </c>
      <c r="C1573" s="3">
        <v>6</v>
      </c>
      <c r="D1573" s="6">
        <v>9</v>
      </c>
      <c r="E1573" s="6">
        <v>9</v>
      </c>
      <c r="F1573" s="3">
        <v>7</v>
      </c>
      <c r="G1573" s="6">
        <v>9</v>
      </c>
      <c r="H1573" s="3">
        <v>7</v>
      </c>
      <c r="I1573" s="1">
        <v>5</v>
      </c>
      <c r="J1573" s="2">
        <v>5</v>
      </c>
      <c r="K1573" s="6">
        <v>7</v>
      </c>
      <c r="L1573" s="3">
        <v>6</v>
      </c>
      <c r="M1573" s="8" t="s">
        <v>0</v>
      </c>
      <c r="N1573" s="1">
        <v>7</v>
      </c>
      <c r="O1573" s="3">
        <v>7</v>
      </c>
      <c r="P1573" s="3">
        <v>6</v>
      </c>
      <c r="Q1573" s="3">
        <v>7</v>
      </c>
      <c r="R1573" s="4">
        <v>3</v>
      </c>
      <c r="S1573" s="1">
        <v>6</v>
      </c>
      <c r="T1573" s="34" t="str">
        <f>IF(COUNTIF(B1573:S1573,"&gt;0")=18,SUM(B1573:S1573),"")</f>
        <v/>
      </c>
      <c r="U1573" s="100">
        <v>40096</v>
      </c>
      <c r="V1573" s="61" t="s">
        <v>1675</v>
      </c>
      <c r="W1573" s="17">
        <v>6</v>
      </c>
      <c r="X1573" s="12" t="s">
        <v>1690</v>
      </c>
      <c r="Y1573" s="11" t="s">
        <v>1439</v>
      </c>
      <c r="Z1573" s="11">
        <v>120498</v>
      </c>
      <c r="AA1573" s="11">
        <v>49</v>
      </c>
      <c r="AB1573" s="11" t="s">
        <v>12</v>
      </c>
      <c r="AC1573" s="11">
        <v>33</v>
      </c>
      <c r="AD1573" s="11">
        <v>49</v>
      </c>
      <c r="AE1573" s="11"/>
      <c r="AF1573" s="18"/>
    </row>
    <row r="1574" spans="1:32" ht="34.5" customHeight="1" thickBot="1">
      <c r="A1574">
        <v>1560</v>
      </c>
      <c r="B1574" s="3">
        <v>6</v>
      </c>
      <c r="C1574" s="6">
        <v>7</v>
      </c>
      <c r="D1574" s="8" t="s">
        <v>0</v>
      </c>
      <c r="E1574" s="8" t="s">
        <v>0</v>
      </c>
      <c r="F1574" s="8" t="s">
        <v>0</v>
      </c>
      <c r="G1574" s="2">
        <v>4</v>
      </c>
      <c r="H1574" s="1">
        <v>6</v>
      </c>
      <c r="I1574" s="3">
        <v>6</v>
      </c>
      <c r="J1574" s="2">
        <v>5</v>
      </c>
      <c r="K1574" s="6">
        <v>7</v>
      </c>
      <c r="L1574" s="1">
        <v>5</v>
      </c>
      <c r="M1574" s="6">
        <v>8</v>
      </c>
      <c r="N1574" s="8" t="s">
        <v>0</v>
      </c>
      <c r="O1574" s="6">
        <v>8</v>
      </c>
      <c r="P1574" s="1">
        <v>5</v>
      </c>
      <c r="Q1574" s="2">
        <v>5</v>
      </c>
      <c r="R1574" s="3">
        <v>6</v>
      </c>
      <c r="S1574" s="5" t="s">
        <v>0</v>
      </c>
      <c r="T1574" s="34" t="str">
        <f>IF(COUNTIF(B1574:S1574,"&gt;0")=18,SUM(B1574:S1574),"")</f>
        <v/>
      </c>
      <c r="U1574" s="100">
        <v>40096</v>
      </c>
      <c r="V1574" s="61" t="s">
        <v>1675</v>
      </c>
      <c r="W1574" s="19">
        <v>7</v>
      </c>
      <c r="X1574" s="10" t="s">
        <v>1691</v>
      </c>
      <c r="Y1574" s="9" t="s">
        <v>14</v>
      </c>
      <c r="Z1574" s="9">
        <v>350838</v>
      </c>
      <c r="AA1574" s="9">
        <v>54</v>
      </c>
      <c r="AB1574" s="9" t="s">
        <v>15</v>
      </c>
      <c r="AC1574" s="9">
        <v>32</v>
      </c>
      <c r="AD1574" s="9">
        <v>54</v>
      </c>
      <c r="AE1574" s="9"/>
      <c r="AF1574" s="20"/>
    </row>
    <row r="1575" spans="1:32" ht="34.5" customHeight="1" thickBot="1">
      <c r="A1575">
        <v>1561</v>
      </c>
      <c r="B1575" s="1">
        <v>5</v>
      </c>
      <c r="C1575" s="6">
        <v>7</v>
      </c>
      <c r="D1575" s="6">
        <v>9</v>
      </c>
      <c r="E1575" s="6">
        <v>9</v>
      </c>
      <c r="F1575" s="2">
        <v>5</v>
      </c>
      <c r="G1575" s="1">
        <v>5</v>
      </c>
      <c r="H1575" s="1">
        <v>6</v>
      </c>
      <c r="I1575" s="1">
        <v>5</v>
      </c>
      <c r="J1575" s="1">
        <v>6</v>
      </c>
      <c r="K1575" s="1">
        <v>5</v>
      </c>
      <c r="L1575" s="8" t="s">
        <v>0</v>
      </c>
      <c r="M1575" s="8" t="s">
        <v>0</v>
      </c>
      <c r="N1575" s="3">
        <v>8</v>
      </c>
      <c r="O1575" s="8" t="s">
        <v>0</v>
      </c>
      <c r="P1575" s="1">
        <v>5</v>
      </c>
      <c r="Q1575" s="4">
        <v>4</v>
      </c>
      <c r="R1575" s="1">
        <v>5</v>
      </c>
      <c r="S1575" s="3">
        <v>7</v>
      </c>
      <c r="T1575" s="34" t="str">
        <f>IF(COUNTIF(B1575:S1575,"&gt;0")=18,SUM(B1575:S1575),"")</f>
        <v/>
      </c>
      <c r="U1575" s="100">
        <v>40096</v>
      </c>
      <c r="V1575" s="61" t="s">
        <v>1675</v>
      </c>
      <c r="W1575" s="17">
        <v>8</v>
      </c>
      <c r="X1575" s="12" t="s">
        <v>96</v>
      </c>
      <c r="Y1575" s="11" t="s">
        <v>14</v>
      </c>
      <c r="Z1575" s="11">
        <v>350670</v>
      </c>
      <c r="AA1575" s="11">
        <v>42</v>
      </c>
      <c r="AB1575" s="11" t="s">
        <v>45</v>
      </c>
      <c r="AC1575" s="11">
        <v>30</v>
      </c>
      <c r="AD1575" s="11">
        <v>42</v>
      </c>
      <c r="AE1575" s="11"/>
      <c r="AF1575" s="18"/>
    </row>
    <row r="1576" spans="1:32" ht="34.5" customHeight="1" thickBot="1">
      <c r="A1576">
        <v>1562</v>
      </c>
      <c r="B1576" s="3">
        <v>6</v>
      </c>
      <c r="C1576" s="2">
        <v>4</v>
      </c>
      <c r="D1576" s="8" t="s">
        <v>0</v>
      </c>
      <c r="E1576" s="8" t="s">
        <v>0</v>
      </c>
      <c r="F1576" s="2">
        <v>5</v>
      </c>
      <c r="G1576" s="3">
        <v>6</v>
      </c>
      <c r="H1576" s="1">
        <v>6</v>
      </c>
      <c r="I1576" s="7">
        <v>2</v>
      </c>
      <c r="J1576" s="6">
        <v>8</v>
      </c>
      <c r="K1576" s="1">
        <v>5</v>
      </c>
      <c r="L1576" s="6">
        <v>8</v>
      </c>
      <c r="M1576" s="1">
        <v>6</v>
      </c>
      <c r="N1576" s="1">
        <v>7</v>
      </c>
      <c r="O1576" s="6">
        <v>8</v>
      </c>
      <c r="P1576" s="6">
        <v>7</v>
      </c>
      <c r="Q1576" s="3">
        <v>7</v>
      </c>
      <c r="R1576" s="3">
        <v>6</v>
      </c>
      <c r="S1576" s="2">
        <v>5</v>
      </c>
      <c r="T1576" s="34" t="str">
        <f>IF(COUNTIF(B1576:S1576,"&gt;0")=18,SUM(B1576:S1576),"")</f>
        <v/>
      </c>
      <c r="U1576" s="100">
        <v>40096</v>
      </c>
      <c r="V1576" s="61" t="s">
        <v>1675</v>
      </c>
      <c r="W1576" s="19">
        <v>9</v>
      </c>
      <c r="X1576" s="10" t="s">
        <v>1526</v>
      </c>
      <c r="Y1576" s="9" t="s">
        <v>14</v>
      </c>
      <c r="Z1576" s="9">
        <v>350897</v>
      </c>
      <c r="AA1576" s="9">
        <v>37</v>
      </c>
      <c r="AB1576" s="9" t="s">
        <v>94</v>
      </c>
      <c r="AC1576" s="9">
        <v>29</v>
      </c>
      <c r="AD1576" s="9">
        <v>37</v>
      </c>
      <c r="AE1576" s="9"/>
      <c r="AF1576" s="20"/>
    </row>
    <row r="1577" spans="1:32" ht="34.5" customHeight="1" thickBot="1">
      <c r="A1577">
        <v>1563</v>
      </c>
      <c r="B1577" s="3">
        <v>6</v>
      </c>
      <c r="C1577" s="6">
        <v>7</v>
      </c>
      <c r="D1577" s="8" t="s">
        <v>0</v>
      </c>
      <c r="E1577" s="1">
        <v>7</v>
      </c>
      <c r="F1577" s="3">
        <v>7</v>
      </c>
      <c r="G1577" s="3">
        <v>6</v>
      </c>
      <c r="H1577" s="6">
        <v>8</v>
      </c>
      <c r="I1577" s="1">
        <v>5</v>
      </c>
      <c r="J1577" s="6">
        <v>8</v>
      </c>
      <c r="K1577" s="6">
        <v>8</v>
      </c>
      <c r="L1577" s="1">
        <v>5</v>
      </c>
      <c r="M1577" s="3">
        <v>7</v>
      </c>
      <c r="N1577" s="8" t="s">
        <v>0</v>
      </c>
      <c r="O1577" s="6">
        <v>9</v>
      </c>
      <c r="P1577" s="8" t="s">
        <v>0</v>
      </c>
      <c r="Q1577" s="1">
        <v>6</v>
      </c>
      <c r="R1577" s="1">
        <v>5</v>
      </c>
      <c r="S1577" s="6">
        <v>8</v>
      </c>
      <c r="T1577" s="34" t="str">
        <f>IF(COUNTIF(B1577:S1577,"&gt;0")=18,SUM(B1577:S1577),"")</f>
        <v/>
      </c>
      <c r="U1577" s="100">
        <v>40096</v>
      </c>
      <c r="V1577" s="61" t="s">
        <v>1675</v>
      </c>
      <c r="W1577" s="17">
        <v>10</v>
      </c>
      <c r="X1577" s="12" t="s">
        <v>1692</v>
      </c>
      <c r="Y1577" s="11" t="s">
        <v>276</v>
      </c>
      <c r="Z1577" s="11">
        <v>781783</v>
      </c>
      <c r="AA1577" s="11">
        <v>54</v>
      </c>
      <c r="AB1577" s="11" t="s">
        <v>55</v>
      </c>
      <c r="AC1577" s="11">
        <v>28</v>
      </c>
      <c r="AD1577" s="11">
        <v>54</v>
      </c>
      <c r="AE1577" s="11"/>
      <c r="AF1577" s="18"/>
    </row>
    <row r="1578" spans="1:32" ht="34.5" customHeight="1" thickBot="1">
      <c r="A1578">
        <v>1564</v>
      </c>
      <c r="B1578" s="3">
        <v>6</v>
      </c>
      <c r="C1578" s="3">
        <v>6</v>
      </c>
      <c r="D1578" s="6">
        <v>9</v>
      </c>
      <c r="E1578" s="6">
        <v>9</v>
      </c>
      <c r="F1578" s="3">
        <v>7</v>
      </c>
      <c r="G1578" s="6">
        <v>9</v>
      </c>
      <c r="H1578" s="6">
        <v>9</v>
      </c>
      <c r="I1578" s="1">
        <v>5</v>
      </c>
      <c r="J1578" s="3">
        <v>7</v>
      </c>
      <c r="K1578" s="3">
        <v>6</v>
      </c>
      <c r="L1578" s="3">
        <v>6</v>
      </c>
      <c r="M1578" s="8" t="s">
        <v>0</v>
      </c>
      <c r="N1578" s="8" t="s">
        <v>0</v>
      </c>
      <c r="O1578" s="8" t="s">
        <v>0</v>
      </c>
      <c r="P1578" s="3">
        <v>6</v>
      </c>
      <c r="Q1578" s="3">
        <v>7</v>
      </c>
      <c r="R1578" s="3">
        <v>6</v>
      </c>
      <c r="S1578" s="3">
        <v>7</v>
      </c>
      <c r="T1578" s="34" t="str">
        <f>IF(COUNTIF(B1578:S1578,"&gt;0")=18,SUM(B1578:S1578),"")</f>
        <v/>
      </c>
      <c r="U1578" s="100">
        <v>40096</v>
      </c>
      <c r="V1578" s="61" t="s">
        <v>1675</v>
      </c>
      <c r="W1578" s="19">
        <v>11</v>
      </c>
      <c r="X1578" s="10" t="s">
        <v>1693</v>
      </c>
      <c r="Y1578" s="9" t="s">
        <v>589</v>
      </c>
      <c r="Z1578" s="9">
        <v>1070308</v>
      </c>
      <c r="AA1578" s="9">
        <v>54</v>
      </c>
      <c r="AB1578" s="9" t="s">
        <v>100</v>
      </c>
      <c r="AC1578" s="9">
        <v>23</v>
      </c>
      <c r="AD1578" s="9">
        <v>54</v>
      </c>
      <c r="AE1578" s="9"/>
      <c r="AF1578" s="20"/>
    </row>
    <row r="1579" spans="1:32" ht="34.5" customHeight="1" thickBot="1">
      <c r="A1579">
        <v>1565</v>
      </c>
      <c r="B1579" s="3">
        <v>6</v>
      </c>
      <c r="C1579" s="6">
        <v>7</v>
      </c>
      <c r="D1579" s="8" t="s">
        <v>0</v>
      </c>
      <c r="E1579" s="8" t="s">
        <v>0</v>
      </c>
      <c r="F1579" s="8" t="s">
        <v>0</v>
      </c>
      <c r="G1579" s="6">
        <v>8</v>
      </c>
      <c r="H1579" s="6">
        <v>9</v>
      </c>
      <c r="I1579" s="3">
        <v>6</v>
      </c>
      <c r="J1579" s="8" t="s">
        <v>0</v>
      </c>
      <c r="K1579" s="6">
        <v>9</v>
      </c>
      <c r="L1579" s="6">
        <v>7</v>
      </c>
      <c r="M1579" s="8" t="s">
        <v>0</v>
      </c>
      <c r="N1579" s="8" t="s">
        <v>0</v>
      </c>
      <c r="O1579" s="6">
        <v>8</v>
      </c>
      <c r="P1579" s="6">
        <v>8</v>
      </c>
      <c r="Q1579" s="6">
        <v>8</v>
      </c>
      <c r="R1579" s="6">
        <v>8</v>
      </c>
      <c r="S1579" s="1">
        <v>6</v>
      </c>
      <c r="T1579" s="34" t="str">
        <f>IF(COUNTIF(B1579:S1579,"&gt;0")=18,SUM(B1579:S1579),"")</f>
        <v/>
      </c>
      <c r="U1579" s="100">
        <v>40096</v>
      </c>
      <c r="V1579" s="61" t="s">
        <v>1675</v>
      </c>
      <c r="W1579" s="26">
        <v>12</v>
      </c>
      <c r="X1579" s="27" t="s">
        <v>1694</v>
      </c>
      <c r="Y1579" s="28" t="s">
        <v>14</v>
      </c>
      <c r="Z1579" s="28">
        <v>350873</v>
      </c>
      <c r="AA1579" s="28">
        <v>54</v>
      </c>
      <c r="AB1579" s="28" t="s">
        <v>777</v>
      </c>
      <c r="AC1579" s="28">
        <v>11</v>
      </c>
      <c r="AD1579" s="28">
        <v>54</v>
      </c>
      <c r="AE1579" s="28"/>
      <c r="AF1579" s="31"/>
    </row>
    <row r="1580" spans="1:32" ht="34.5" customHeight="1" thickBot="1">
      <c r="A1580">
        <v>1566</v>
      </c>
      <c r="B1580" s="1">
        <v>5</v>
      </c>
      <c r="C1580" s="2">
        <v>4</v>
      </c>
      <c r="D1580" s="6">
        <v>10</v>
      </c>
      <c r="E1580" s="6">
        <v>9</v>
      </c>
      <c r="F1580" s="2">
        <v>5</v>
      </c>
      <c r="G1580" s="4">
        <v>3</v>
      </c>
      <c r="H1580" s="4">
        <v>4</v>
      </c>
      <c r="I1580" s="2">
        <v>4</v>
      </c>
      <c r="J1580" s="4">
        <v>4</v>
      </c>
      <c r="K1580" s="4">
        <v>3</v>
      </c>
      <c r="L1580" s="4">
        <v>3</v>
      </c>
      <c r="M1580" s="4">
        <v>4</v>
      </c>
      <c r="N1580" s="4">
        <v>5</v>
      </c>
      <c r="O1580" s="1">
        <v>6</v>
      </c>
      <c r="P1580" s="2">
        <v>4</v>
      </c>
      <c r="Q1580" s="2">
        <v>5</v>
      </c>
      <c r="R1580" s="2">
        <v>4</v>
      </c>
      <c r="S1580" s="1">
        <v>6</v>
      </c>
      <c r="T1580" s="34">
        <f>IF(COUNTIF(B1580:S1580,"&gt;0")=18,SUM(B1580:S1580),"")</f>
        <v>88</v>
      </c>
      <c r="U1580" s="100">
        <v>40110</v>
      </c>
      <c r="V1580" s="61" t="s">
        <v>1695</v>
      </c>
      <c r="W1580" s="13">
        <v>1</v>
      </c>
      <c r="X1580" s="14" t="s">
        <v>26</v>
      </c>
      <c r="Y1580" s="15" t="s">
        <v>14</v>
      </c>
      <c r="Z1580" s="15">
        <v>350494</v>
      </c>
      <c r="AA1580" s="15">
        <v>18.8</v>
      </c>
      <c r="AB1580" s="15" t="s">
        <v>1696</v>
      </c>
      <c r="AC1580" s="15">
        <v>20</v>
      </c>
      <c r="AD1580" s="15">
        <v>18.399999999999999</v>
      </c>
      <c r="AE1580" s="15"/>
      <c r="AF1580" s="16"/>
    </row>
    <row r="1581" spans="1:32" ht="34.5" customHeight="1" thickBot="1">
      <c r="A1581">
        <v>1567</v>
      </c>
      <c r="B1581" s="1">
        <v>5</v>
      </c>
      <c r="C1581" s="4">
        <v>3</v>
      </c>
      <c r="D1581" s="1">
        <v>6</v>
      </c>
      <c r="E1581" s="4">
        <v>5</v>
      </c>
      <c r="F1581" s="4">
        <v>4</v>
      </c>
      <c r="G1581" s="2">
        <v>4</v>
      </c>
      <c r="H1581" s="4">
        <v>4</v>
      </c>
      <c r="I1581" s="4">
        <v>3</v>
      </c>
      <c r="J1581" s="4">
        <v>4</v>
      </c>
      <c r="K1581" s="2">
        <v>4</v>
      </c>
      <c r="L1581" s="1">
        <v>5</v>
      </c>
      <c r="M1581" s="1">
        <v>6</v>
      </c>
      <c r="N1581" s="4">
        <v>5</v>
      </c>
      <c r="O1581" s="2">
        <v>5</v>
      </c>
      <c r="P1581" s="1">
        <v>5</v>
      </c>
      <c r="Q1581" s="2">
        <v>5</v>
      </c>
      <c r="R1581" s="2">
        <v>4</v>
      </c>
      <c r="S1581" s="1">
        <v>6</v>
      </c>
      <c r="T1581" s="34">
        <f>IF(COUNTIF(B1581:S1581,"&gt;0")=18,SUM(B1581:S1581),"")</f>
        <v>83</v>
      </c>
      <c r="U1581" s="100">
        <v>40110</v>
      </c>
      <c r="V1581" s="61" t="s">
        <v>1695</v>
      </c>
      <c r="W1581" s="17">
        <v>2</v>
      </c>
      <c r="X1581" s="12" t="s">
        <v>24</v>
      </c>
      <c r="Y1581" s="11" t="s">
        <v>14</v>
      </c>
      <c r="Z1581" s="11">
        <v>350112</v>
      </c>
      <c r="AA1581" s="11">
        <v>11.9</v>
      </c>
      <c r="AB1581" s="11" t="s">
        <v>1697</v>
      </c>
      <c r="AC1581" s="11">
        <v>19</v>
      </c>
      <c r="AD1581" s="11">
        <v>12</v>
      </c>
      <c r="AE1581" s="11"/>
      <c r="AF1581" s="18"/>
    </row>
    <row r="1582" spans="1:32" ht="34.5" customHeight="1" thickBot="1">
      <c r="A1582">
        <v>1568</v>
      </c>
      <c r="B1582" s="2">
        <v>4</v>
      </c>
      <c r="C1582" s="1">
        <v>5</v>
      </c>
      <c r="D1582" s="1">
        <v>6</v>
      </c>
      <c r="E1582" s="4">
        <v>5</v>
      </c>
      <c r="F1582" s="4">
        <v>4</v>
      </c>
      <c r="G1582" s="1">
        <v>5</v>
      </c>
      <c r="H1582" s="2">
        <v>5</v>
      </c>
      <c r="I1582" s="2">
        <v>4</v>
      </c>
      <c r="J1582" s="2">
        <v>5</v>
      </c>
      <c r="K1582" s="2">
        <v>4</v>
      </c>
      <c r="L1582" s="4">
        <v>3</v>
      </c>
      <c r="M1582" s="2">
        <v>5</v>
      </c>
      <c r="N1582" s="1">
        <v>7</v>
      </c>
      <c r="O1582" s="2">
        <v>5</v>
      </c>
      <c r="P1582" s="2">
        <v>4</v>
      </c>
      <c r="Q1582" s="2">
        <v>5</v>
      </c>
      <c r="R1582" s="2">
        <v>4</v>
      </c>
      <c r="S1582" s="2">
        <v>5</v>
      </c>
      <c r="T1582" s="34">
        <f>IF(COUNTIF(B1582:S1582,"&gt;0")=18,SUM(B1582:S1582),"")</f>
        <v>85</v>
      </c>
      <c r="U1582" s="100">
        <v>40110</v>
      </c>
      <c r="V1582" s="61" t="s">
        <v>1695</v>
      </c>
      <c r="W1582" s="19">
        <v>3</v>
      </c>
      <c r="X1582" s="10" t="s">
        <v>270</v>
      </c>
      <c r="Y1582" s="9" t="s">
        <v>271</v>
      </c>
      <c r="Z1582" s="9">
        <v>20414</v>
      </c>
      <c r="AA1582" s="9">
        <v>17.7</v>
      </c>
      <c r="AB1582" s="9" t="s">
        <v>1698</v>
      </c>
      <c r="AC1582" s="9">
        <v>17</v>
      </c>
      <c r="AD1582" s="9">
        <v>17.7</v>
      </c>
      <c r="AE1582" s="9"/>
      <c r="AF1582" s="20"/>
    </row>
    <row r="1583" spans="1:32" ht="34.5" customHeight="1" thickBot="1">
      <c r="A1583">
        <v>1569</v>
      </c>
      <c r="B1583" s="2">
        <v>4</v>
      </c>
      <c r="C1583" s="2">
        <v>4</v>
      </c>
      <c r="D1583" s="1">
        <v>6</v>
      </c>
      <c r="E1583" s="2">
        <v>6</v>
      </c>
      <c r="F1583" s="2">
        <v>5</v>
      </c>
      <c r="G1583" s="1">
        <v>5</v>
      </c>
      <c r="H1583" s="4">
        <v>4</v>
      </c>
      <c r="I1583" s="4">
        <v>3</v>
      </c>
      <c r="J1583" s="2">
        <v>5</v>
      </c>
      <c r="K1583" s="2">
        <v>4</v>
      </c>
      <c r="L1583" s="4">
        <v>3</v>
      </c>
      <c r="M1583" s="3">
        <v>7</v>
      </c>
      <c r="N1583" s="2">
        <v>6</v>
      </c>
      <c r="O1583" s="3">
        <v>7</v>
      </c>
      <c r="P1583" s="2">
        <v>4</v>
      </c>
      <c r="Q1583" s="2">
        <v>5</v>
      </c>
      <c r="R1583" s="3">
        <v>6</v>
      </c>
      <c r="S1583" s="4">
        <v>4</v>
      </c>
      <c r="T1583" s="34">
        <f>IF(COUNTIF(B1583:S1583,"&gt;0")=18,SUM(B1583:S1583),"")</f>
        <v>88</v>
      </c>
      <c r="U1583" s="100">
        <v>40110</v>
      </c>
      <c r="V1583" s="61" t="s">
        <v>1695</v>
      </c>
      <c r="W1583" s="17">
        <v>4</v>
      </c>
      <c r="X1583" s="12" t="s">
        <v>20</v>
      </c>
      <c r="Y1583" s="11" t="s">
        <v>14</v>
      </c>
      <c r="Z1583" s="11">
        <v>350771</v>
      </c>
      <c r="AA1583" s="11">
        <v>13</v>
      </c>
      <c r="AB1583" s="11" t="s">
        <v>1699</v>
      </c>
      <c r="AC1583" s="11">
        <v>17</v>
      </c>
      <c r="AD1583" s="11">
        <v>13.1</v>
      </c>
      <c r="AE1583" s="11"/>
      <c r="AF1583" s="18"/>
    </row>
    <row r="1584" spans="1:32" ht="34.5" customHeight="1" thickBot="1">
      <c r="A1584">
        <v>1570</v>
      </c>
      <c r="B1584" s="2">
        <v>4</v>
      </c>
      <c r="C1584" s="1">
        <v>5</v>
      </c>
      <c r="D1584" s="1">
        <v>6</v>
      </c>
      <c r="E1584" s="2">
        <v>6</v>
      </c>
      <c r="F1584" s="4">
        <v>4</v>
      </c>
      <c r="G1584" s="4">
        <v>3</v>
      </c>
      <c r="H1584" s="4">
        <v>4</v>
      </c>
      <c r="I1584" s="1">
        <v>5</v>
      </c>
      <c r="J1584" s="1">
        <v>6</v>
      </c>
      <c r="K1584" s="2">
        <v>4</v>
      </c>
      <c r="L1584" s="1">
        <v>5</v>
      </c>
      <c r="M1584" s="2">
        <v>5</v>
      </c>
      <c r="N1584" s="1">
        <v>7</v>
      </c>
      <c r="O1584" s="2">
        <v>5</v>
      </c>
      <c r="P1584" s="1">
        <v>5</v>
      </c>
      <c r="Q1584" s="2">
        <v>5</v>
      </c>
      <c r="R1584" s="1">
        <v>5</v>
      </c>
      <c r="S1584" s="7">
        <v>3</v>
      </c>
      <c r="T1584" s="34">
        <f>IF(COUNTIF(B1584:S1584,"&gt;0")=18,SUM(B1584:S1584),"")</f>
        <v>87</v>
      </c>
      <c r="U1584" s="100">
        <v>40110</v>
      </c>
      <c r="V1584" s="61" t="s">
        <v>1695</v>
      </c>
      <c r="W1584" s="19">
        <v>5</v>
      </c>
      <c r="X1584" s="10" t="s">
        <v>1700</v>
      </c>
      <c r="Y1584" s="9" t="s">
        <v>602</v>
      </c>
      <c r="Z1584" s="9">
        <v>1150223</v>
      </c>
      <c r="AA1584" s="9">
        <v>10.9</v>
      </c>
      <c r="AB1584" s="9" t="s">
        <v>1701</v>
      </c>
      <c r="AC1584" s="9">
        <v>15</v>
      </c>
      <c r="AD1584" s="9">
        <v>11</v>
      </c>
      <c r="AE1584" s="9"/>
      <c r="AF1584" s="20"/>
    </row>
    <row r="1585" spans="1:32" ht="34.5" customHeight="1" thickBot="1">
      <c r="A1585">
        <v>1571</v>
      </c>
      <c r="B1585" s="2">
        <v>4</v>
      </c>
      <c r="C1585" s="4">
        <v>3</v>
      </c>
      <c r="D1585" s="1">
        <v>6</v>
      </c>
      <c r="E1585" s="4">
        <v>5</v>
      </c>
      <c r="F1585" s="2">
        <v>5</v>
      </c>
      <c r="G1585" s="2">
        <v>4</v>
      </c>
      <c r="H1585" s="4">
        <v>4</v>
      </c>
      <c r="I1585" s="3">
        <v>6</v>
      </c>
      <c r="J1585" s="2">
        <v>5</v>
      </c>
      <c r="K1585" s="1">
        <v>5</v>
      </c>
      <c r="L1585" s="3">
        <v>6</v>
      </c>
      <c r="M1585" s="3">
        <v>7</v>
      </c>
      <c r="N1585" s="2">
        <v>6</v>
      </c>
      <c r="O1585" s="1">
        <v>6</v>
      </c>
      <c r="P1585" s="1">
        <v>5</v>
      </c>
      <c r="Q1585" s="2">
        <v>5</v>
      </c>
      <c r="R1585" s="1">
        <v>5</v>
      </c>
      <c r="S1585" s="1">
        <v>6</v>
      </c>
      <c r="T1585" s="34">
        <f>IF(COUNTIF(B1585:S1585,"&gt;0")=18,SUM(B1585:S1585),"")</f>
        <v>93</v>
      </c>
      <c r="U1585" s="100">
        <v>40110</v>
      </c>
      <c r="V1585" s="61" t="s">
        <v>1695</v>
      </c>
      <c r="W1585" s="17">
        <v>6</v>
      </c>
      <c r="X1585" s="12" t="s">
        <v>169</v>
      </c>
      <c r="Y1585" s="11" t="s">
        <v>14</v>
      </c>
      <c r="Z1585" s="11">
        <v>350121</v>
      </c>
      <c r="AA1585" s="11">
        <v>19.8</v>
      </c>
      <c r="AB1585" s="11" t="s">
        <v>1702</v>
      </c>
      <c r="AC1585" s="11">
        <v>12</v>
      </c>
      <c r="AD1585" s="11">
        <v>19.899999999999999</v>
      </c>
      <c r="AE1585" s="11"/>
      <c r="AF1585" s="18"/>
    </row>
    <row r="1586" spans="1:32" ht="34.5" customHeight="1" thickBot="1">
      <c r="A1586">
        <v>1572</v>
      </c>
      <c r="B1586" s="2">
        <v>4</v>
      </c>
      <c r="C1586" s="2">
        <v>4</v>
      </c>
      <c r="D1586" s="3">
        <v>7</v>
      </c>
      <c r="E1586" s="1">
        <v>7</v>
      </c>
      <c r="F1586" s="2">
        <v>5</v>
      </c>
      <c r="G1586" s="3">
        <v>6</v>
      </c>
      <c r="H1586" s="4">
        <v>4</v>
      </c>
      <c r="I1586" s="6">
        <v>7</v>
      </c>
      <c r="J1586" s="6">
        <v>8</v>
      </c>
      <c r="K1586" s="1">
        <v>5</v>
      </c>
      <c r="L1586" s="1">
        <v>5</v>
      </c>
      <c r="M1586" s="3">
        <v>7</v>
      </c>
      <c r="N1586" s="1">
        <v>7</v>
      </c>
      <c r="O1586" s="1">
        <v>6</v>
      </c>
      <c r="P1586" s="7">
        <v>2</v>
      </c>
      <c r="Q1586" s="4">
        <v>4</v>
      </c>
      <c r="R1586" s="1">
        <v>5</v>
      </c>
      <c r="S1586" s="2">
        <v>5</v>
      </c>
      <c r="T1586" s="34">
        <f>IF(COUNTIF(B1586:S1586,"&gt;0")=18,SUM(B1586:S1586),"")</f>
        <v>98</v>
      </c>
      <c r="U1586" s="100">
        <v>40110</v>
      </c>
      <c r="V1586" s="61" t="s">
        <v>1695</v>
      </c>
      <c r="W1586" s="19">
        <v>7</v>
      </c>
      <c r="X1586" s="10" t="s">
        <v>372</v>
      </c>
      <c r="Y1586" s="9" t="s">
        <v>14</v>
      </c>
      <c r="Z1586" s="9">
        <v>350307</v>
      </c>
      <c r="AA1586" s="9">
        <v>16.899999999999999</v>
      </c>
      <c r="AB1586" s="9" t="s">
        <v>1703</v>
      </c>
      <c r="AC1586" s="9">
        <v>11</v>
      </c>
      <c r="AD1586" s="9">
        <v>17</v>
      </c>
      <c r="AE1586" s="9"/>
      <c r="AF1586" s="20"/>
    </row>
    <row r="1587" spans="1:32" ht="34.5" customHeight="1" thickBot="1">
      <c r="A1587">
        <v>1573</v>
      </c>
      <c r="B1587" s="2">
        <v>4</v>
      </c>
      <c r="C1587" s="6">
        <v>7</v>
      </c>
      <c r="D1587" s="3">
        <v>7</v>
      </c>
      <c r="E1587" s="2">
        <v>6</v>
      </c>
      <c r="F1587" s="2">
        <v>5</v>
      </c>
      <c r="G1587" s="1">
        <v>5</v>
      </c>
      <c r="H1587" s="2">
        <v>5</v>
      </c>
      <c r="I1587" s="1">
        <v>5</v>
      </c>
      <c r="J1587" s="4">
        <v>4</v>
      </c>
      <c r="K1587" s="2">
        <v>4</v>
      </c>
      <c r="L1587" s="1">
        <v>5</v>
      </c>
      <c r="M1587" s="1">
        <v>6</v>
      </c>
      <c r="N1587" s="2">
        <v>6</v>
      </c>
      <c r="O1587" s="2">
        <v>5</v>
      </c>
      <c r="P1587" s="2">
        <v>4</v>
      </c>
      <c r="Q1587" s="2">
        <v>5</v>
      </c>
      <c r="R1587" s="3">
        <v>6</v>
      </c>
      <c r="S1587" s="1">
        <v>6</v>
      </c>
      <c r="T1587" s="34">
        <f>IF(COUNTIF(B1587:S1587,"&gt;0")=18,SUM(B1587:S1587),"")</f>
        <v>95</v>
      </c>
      <c r="U1587" s="100">
        <v>40110</v>
      </c>
      <c r="V1587" s="61" t="s">
        <v>1695</v>
      </c>
      <c r="W1587" s="26">
        <v>8</v>
      </c>
      <c r="X1587" s="27" t="s">
        <v>44</v>
      </c>
      <c r="Y1587" s="28" t="s">
        <v>14</v>
      </c>
      <c r="Z1587" s="28">
        <v>350458</v>
      </c>
      <c r="AA1587" s="28">
        <v>17.7</v>
      </c>
      <c r="AB1587" s="28" t="s">
        <v>1704</v>
      </c>
      <c r="AC1587" s="28">
        <v>11</v>
      </c>
      <c r="AD1587" s="28">
        <v>17.8</v>
      </c>
      <c r="AE1587" s="28"/>
      <c r="AF1587" s="31"/>
    </row>
    <row r="1588" spans="1:32" ht="34.5" customHeight="1" thickBot="1">
      <c r="A1588">
        <v>1574</v>
      </c>
      <c r="B1588" s="4">
        <v>3</v>
      </c>
      <c r="C1588" s="3">
        <v>6</v>
      </c>
      <c r="D1588" s="3">
        <v>7</v>
      </c>
      <c r="E1588" s="3">
        <v>8</v>
      </c>
      <c r="F1588" s="1">
        <v>6</v>
      </c>
      <c r="G1588" s="1">
        <v>5</v>
      </c>
      <c r="H1588" s="2">
        <v>5</v>
      </c>
      <c r="I1588" s="8" t="s">
        <v>0</v>
      </c>
      <c r="J1588" s="3">
        <v>7</v>
      </c>
      <c r="K1588" s="4">
        <v>3</v>
      </c>
      <c r="L1588" s="3">
        <v>6</v>
      </c>
      <c r="M1588" s="6">
        <v>8</v>
      </c>
      <c r="N1588" s="1">
        <v>7</v>
      </c>
      <c r="O1588" s="2">
        <v>5</v>
      </c>
      <c r="P1588" s="4">
        <v>3</v>
      </c>
      <c r="Q1588" s="4">
        <v>4</v>
      </c>
      <c r="R1588" s="2">
        <v>4</v>
      </c>
      <c r="S1588" s="1">
        <v>6</v>
      </c>
      <c r="T1588" s="34" t="str">
        <f>IF(COUNTIF(B1588:S1588,"&gt;0")=18,SUM(B1588:S1588),"")</f>
        <v/>
      </c>
      <c r="U1588" s="100">
        <v>40110</v>
      </c>
      <c r="V1588" s="61" t="s">
        <v>1695</v>
      </c>
      <c r="W1588" s="13">
        <v>1</v>
      </c>
      <c r="X1588" s="14" t="s">
        <v>746</v>
      </c>
      <c r="Y1588" s="15" t="s">
        <v>14</v>
      </c>
      <c r="Z1588" s="15">
        <v>350440</v>
      </c>
      <c r="AA1588" s="15">
        <v>34.4</v>
      </c>
      <c r="AB1588" s="15" t="s">
        <v>231</v>
      </c>
      <c r="AC1588" s="15">
        <v>40</v>
      </c>
      <c r="AD1588" s="15">
        <v>32.4</v>
      </c>
      <c r="AE1588" s="15"/>
      <c r="AF1588" s="16"/>
    </row>
    <row r="1589" spans="1:32" ht="34.5" customHeight="1" thickBot="1">
      <c r="A1589">
        <v>1575</v>
      </c>
      <c r="B1589" s="2">
        <v>4</v>
      </c>
      <c r="C1589" s="2">
        <v>4</v>
      </c>
      <c r="D1589" s="1">
        <v>6</v>
      </c>
      <c r="E1589" s="2">
        <v>6</v>
      </c>
      <c r="F1589" s="1">
        <v>6</v>
      </c>
      <c r="G1589" s="6">
        <v>7</v>
      </c>
      <c r="H1589" s="2">
        <v>5</v>
      </c>
      <c r="I1589" s="1">
        <v>5</v>
      </c>
      <c r="J1589" s="3">
        <v>7</v>
      </c>
      <c r="K1589" s="2">
        <v>4</v>
      </c>
      <c r="L1589" s="1">
        <v>5</v>
      </c>
      <c r="M1589" s="2">
        <v>5</v>
      </c>
      <c r="N1589" s="4">
        <v>5</v>
      </c>
      <c r="O1589" s="4">
        <v>4</v>
      </c>
      <c r="P1589" s="2">
        <v>4</v>
      </c>
      <c r="Q1589" s="4">
        <v>4</v>
      </c>
      <c r="R1589" s="1">
        <v>5</v>
      </c>
      <c r="S1589" s="2">
        <v>5</v>
      </c>
      <c r="T1589" s="34">
        <f>IF(COUNTIF(B1589:S1589,"&gt;0")=18,SUM(B1589:S1589),"")</f>
        <v>91</v>
      </c>
      <c r="U1589" s="100">
        <v>40110</v>
      </c>
      <c r="V1589" s="61" t="s">
        <v>1695</v>
      </c>
      <c r="W1589" s="17">
        <v>2</v>
      </c>
      <c r="X1589" s="12" t="s">
        <v>39</v>
      </c>
      <c r="Y1589" s="11" t="s">
        <v>14</v>
      </c>
      <c r="Z1589" s="11">
        <v>350786</v>
      </c>
      <c r="AA1589" s="11">
        <v>24.3</v>
      </c>
      <c r="AB1589" s="11" t="s">
        <v>1705</v>
      </c>
      <c r="AC1589" s="11">
        <v>37</v>
      </c>
      <c r="AD1589" s="11">
        <v>23.9</v>
      </c>
      <c r="AE1589" s="11"/>
      <c r="AF1589" s="18"/>
    </row>
    <row r="1590" spans="1:32" ht="34.5" customHeight="1" thickBot="1">
      <c r="A1590">
        <v>1576</v>
      </c>
      <c r="B1590" s="4">
        <v>3</v>
      </c>
      <c r="C1590" s="2">
        <v>4</v>
      </c>
      <c r="D1590" s="1">
        <v>6</v>
      </c>
      <c r="E1590" s="2">
        <v>6</v>
      </c>
      <c r="F1590" s="4">
        <v>4</v>
      </c>
      <c r="G1590" s="3">
        <v>6</v>
      </c>
      <c r="H1590" s="1">
        <v>6</v>
      </c>
      <c r="I1590" s="1">
        <v>5</v>
      </c>
      <c r="J1590" s="1">
        <v>6</v>
      </c>
      <c r="K1590" s="2">
        <v>4</v>
      </c>
      <c r="L1590" s="2">
        <v>4</v>
      </c>
      <c r="M1590" s="6">
        <v>9</v>
      </c>
      <c r="N1590" s="2">
        <v>6</v>
      </c>
      <c r="O1590" s="2">
        <v>5</v>
      </c>
      <c r="P1590" s="2">
        <v>4</v>
      </c>
      <c r="Q1590" s="4">
        <v>4</v>
      </c>
      <c r="R1590" s="2">
        <v>4</v>
      </c>
      <c r="S1590" s="2">
        <v>5</v>
      </c>
      <c r="T1590" s="34">
        <f>IF(COUNTIF(B1590:S1590,"&gt;0")=18,SUM(B1590:S1590),"")</f>
        <v>91</v>
      </c>
      <c r="U1590" s="100">
        <v>40110</v>
      </c>
      <c r="V1590" s="61" t="s">
        <v>1695</v>
      </c>
      <c r="W1590" s="19">
        <v>3</v>
      </c>
      <c r="X1590" s="10" t="s">
        <v>68</v>
      </c>
      <c r="Y1590" s="9" t="s">
        <v>14</v>
      </c>
      <c r="Z1590" s="9">
        <v>350600</v>
      </c>
      <c r="AA1590" s="9">
        <v>21.4</v>
      </c>
      <c r="AB1590" s="9" t="s">
        <v>1706</v>
      </c>
      <c r="AC1590" s="9">
        <v>36</v>
      </c>
      <c r="AD1590" s="9">
        <v>21.4</v>
      </c>
      <c r="AE1590" s="9"/>
      <c r="AF1590" s="20"/>
    </row>
    <row r="1591" spans="1:32" ht="34.5" customHeight="1" thickBot="1">
      <c r="A1591">
        <v>1577</v>
      </c>
      <c r="B1591" s="1">
        <v>5</v>
      </c>
      <c r="C1591" s="1">
        <v>5</v>
      </c>
      <c r="D1591" s="6">
        <v>8</v>
      </c>
      <c r="E1591" s="2">
        <v>6</v>
      </c>
      <c r="F1591" s="3">
        <v>7</v>
      </c>
      <c r="G1591" s="4">
        <v>3</v>
      </c>
      <c r="H1591" s="1">
        <v>6</v>
      </c>
      <c r="I1591" s="2">
        <v>4</v>
      </c>
      <c r="J1591" s="1">
        <v>6</v>
      </c>
      <c r="K1591" s="1">
        <v>5</v>
      </c>
      <c r="L1591" s="1">
        <v>5</v>
      </c>
      <c r="M1591" s="1">
        <v>6</v>
      </c>
      <c r="N1591" s="3">
        <v>8</v>
      </c>
      <c r="O1591" s="2">
        <v>5</v>
      </c>
      <c r="P1591" s="4">
        <v>3</v>
      </c>
      <c r="Q1591" s="1">
        <v>6</v>
      </c>
      <c r="R1591" s="1">
        <v>5</v>
      </c>
      <c r="S1591" s="2">
        <v>5</v>
      </c>
      <c r="T1591" s="34">
        <f>IF(COUNTIF(B1591:S1591,"&gt;0")=18,SUM(B1591:S1591),"")</f>
        <v>98</v>
      </c>
      <c r="U1591" s="100">
        <v>40110</v>
      </c>
      <c r="V1591" s="61" t="s">
        <v>1695</v>
      </c>
      <c r="W1591" s="17">
        <v>4</v>
      </c>
      <c r="X1591" s="12" t="s">
        <v>148</v>
      </c>
      <c r="Y1591" s="11" t="s">
        <v>14</v>
      </c>
      <c r="Z1591" s="11">
        <v>350611</v>
      </c>
      <c r="AA1591" s="11">
        <v>29.6</v>
      </c>
      <c r="AB1591" s="11" t="s">
        <v>1707</v>
      </c>
      <c r="AC1591" s="11">
        <v>36</v>
      </c>
      <c r="AD1591" s="11">
        <v>29.6</v>
      </c>
      <c r="AE1591" s="11"/>
      <c r="AF1591" s="18"/>
    </row>
    <row r="1592" spans="1:32" ht="34.5" customHeight="1" thickBot="1">
      <c r="A1592">
        <v>1578</v>
      </c>
      <c r="B1592" s="3">
        <v>6</v>
      </c>
      <c r="C1592" s="2">
        <v>4</v>
      </c>
      <c r="D1592" s="1">
        <v>6</v>
      </c>
      <c r="E1592" s="4">
        <v>5</v>
      </c>
      <c r="F1592" s="2">
        <v>5</v>
      </c>
      <c r="G1592" s="2">
        <v>4</v>
      </c>
      <c r="H1592" s="4">
        <v>4</v>
      </c>
      <c r="I1592" s="2">
        <v>4</v>
      </c>
      <c r="J1592" s="2">
        <v>5</v>
      </c>
      <c r="K1592" s="2">
        <v>4</v>
      </c>
      <c r="L1592" s="1">
        <v>5</v>
      </c>
      <c r="M1592" s="3">
        <v>7</v>
      </c>
      <c r="N1592" s="2">
        <v>6</v>
      </c>
      <c r="O1592" s="8" t="s">
        <v>0</v>
      </c>
      <c r="P1592" s="4">
        <v>3</v>
      </c>
      <c r="Q1592" s="4">
        <v>4</v>
      </c>
      <c r="R1592" s="1">
        <v>5</v>
      </c>
      <c r="S1592" s="2">
        <v>5</v>
      </c>
      <c r="T1592" s="34" t="str">
        <f>IF(COUNTIF(B1592:S1592,"&gt;0")=18,SUM(B1592:S1592),"")</f>
        <v/>
      </c>
      <c r="U1592" s="100">
        <v>40110</v>
      </c>
      <c r="V1592" s="61" t="s">
        <v>1695</v>
      </c>
      <c r="W1592" s="19">
        <v>5</v>
      </c>
      <c r="X1592" s="10" t="s">
        <v>205</v>
      </c>
      <c r="Y1592" s="9" t="s">
        <v>14</v>
      </c>
      <c r="Z1592" s="9">
        <v>350800</v>
      </c>
      <c r="AA1592" s="9">
        <v>20.8</v>
      </c>
      <c r="AB1592" s="9" t="s">
        <v>215</v>
      </c>
      <c r="AC1592" s="9">
        <v>35</v>
      </c>
      <c r="AD1592" s="9">
        <v>20.8</v>
      </c>
      <c r="AE1592" s="9"/>
      <c r="AF1592" s="20"/>
    </row>
    <row r="1593" spans="1:32" ht="34.5" customHeight="1" thickBot="1">
      <c r="A1593">
        <v>1579</v>
      </c>
      <c r="B1593" s="2">
        <v>4</v>
      </c>
      <c r="C1593" s="1">
        <v>5</v>
      </c>
      <c r="D1593" s="8" t="s">
        <v>0</v>
      </c>
      <c r="E1593" s="3">
        <v>8</v>
      </c>
      <c r="F1593" s="1">
        <v>6</v>
      </c>
      <c r="G1593" s="1">
        <v>5</v>
      </c>
      <c r="H1593" s="2">
        <v>5</v>
      </c>
      <c r="I1593" s="2">
        <v>4</v>
      </c>
      <c r="J1593" s="4">
        <v>4</v>
      </c>
      <c r="K1593" s="1">
        <v>5</v>
      </c>
      <c r="L1593" s="1">
        <v>5</v>
      </c>
      <c r="M1593" s="6">
        <v>8</v>
      </c>
      <c r="N1593" s="3">
        <v>8</v>
      </c>
      <c r="O1593" s="2">
        <v>5</v>
      </c>
      <c r="P1593" s="2">
        <v>4</v>
      </c>
      <c r="Q1593" s="6">
        <v>9</v>
      </c>
      <c r="R1593" s="2">
        <v>4</v>
      </c>
      <c r="S1593" s="3">
        <v>7</v>
      </c>
      <c r="T1593" s="34" t="str">
        <f>IF(COUNTIF(B1593:S1593,"&gt;0")=18,SUM(B1593:S1593),"")</f>
        <v/>
      </c>
      <c r="U1593" s="100">
        <v>40110</v>
      </c>
      <c r="V1593" s="61" t="s">
        <v>1695</v>
      </c>
      <c r="W1593" s="17">
        <v>6</v>
      </c>
      <c r="X1593" s="12" t="s">
        <v>756</v>
      </c>
      <c r="Y1593" s="11" t="s">
        <v>14</v>
      </c>
      <c r="Z1593" s="11">
        <v>350630</v>
      </c>
      <c r="AA1593" s="11">
        <v>31.1</v>
      </c>
      <c r="AB1593" s="11" t="s">
        <v>88</v>
      </c>
      <c r="AC1593" s="11">
        <v>34</v>
      </c>
      <c r="AD1593" s="11">
        <v>31.1</v>
      </c>
      <c r="AE1593" s="11"/>
      <c r="AF1593" s="18"/>
    </row>
    <row r="1594" spans="1:32" ht="34.5" customHeight="1" thickBot="1">
      <c r="A1594">
        <v>1580</v>
      </c>
      <c r="B1594" s="2">
        <v>4</v>
      </c>
      <c r="C1594" s="1">
        <v>5</v>
      </c>
      <c r="D1594" s="3">
        <v>7</v>
      </c>
      <c r="E1594" s="4">
        <v>5</v>
      </c>
      <c r="F1594" s="4">
        <v>4</v>
      </c>
      <c r="G1594" s="1">
        <v>5</v>
      </c>
      <c r="H1594" s="1">
        <v>6</v>
      </c>
      <c r="I1594" s="4">
        <v>3</v>
      </c>
      <c r="J1594" s="3">
        <v>7</v>
      </c>
      <c r="K1594" s="1">
        <v>5</v>
      </c>
      <c r="L1594" s="2">
        <v>4</v>
      </c>
      <c r="M1594" s="3">
        <v>7</v>
      </c>
      <c r="N1594" s="3">
        <v>8</v>
      </c>
      <c r="O1594" s="2">
        <v>5</v>
      </c>
      <c r="P1594" s="2">
        <v>4</v>
      </c>
      <c r="Q1594" s="4">
        <v>4</v>
      </c>
      <c r="R1594" s="3">
        <v>6</v>
      </c>
      <c r="S1594" s="2">
        <v>5</v>
      </c>
      <c r="T1594" s="34">
        <f>IF(COUNTIF(B1594:S1594,"&gt;0")=18,SUM(B1594:S1594),"")</f>
        <v>94</v>
      </c>
      <c r="U1594" s="100">
        <v>40110</v>
      </c>
      <c r="V1594" s="61" t="s">
        <v>1695</v>
      </c>
      <c r="W1594" s="19">
        <v>7</v>
      </c>
      <c r="X1594" s="10" t="s">
        <v>309</v>
      </c>
      <c r="Y1594" s="9" t="s">
        <v>14</v>
      </c>
      <c r="Z1594" s="9">
        <v>350768</v>
      </c>
      <c r="AA1594" s="9">
        <v>22.8</v>
      </c>
      <c r="AB1594" s="9" t="s">
        <v>178</v>
      </c>
      <c r="AC1594" s="9">
        <v>33</v>
      </c>
      <c r="AD1594" s="9">
        <v>22.8</v>
      </c>
      <c r="AE1594" s="9"/>
      <c r="AF1594" s="20"/>
    </row>
    <row r="1595" spans="1:32" ht="34.5" customHeight="1" thickBot="1">
      <c r="A1595">
        <v>1581</v>
      </c>
      <c r="B1595" s="2">
        <v>4</v>
      </c>
      <c r="C1595" s="3">
        <v>6</v>
      </c>
      <c r="D1595" s="6">
        <v>8</v>
      </c>
      <c r="E1595" s="3">
        <v>8</v>
      </c>
      <c r="F1595" s="2">
        <v>5</v>
      </c>
      <c r="G1595" s="2">
        <v>4</v>
      </c>
      <c r="H1595" s="2">
        <v>5</v>
      </c>
      <c r="I1595" s="1">
        <v>5</v>
      </c>
      <c r="J1595" s="2">
        <v>5</v>
      </c>
      <c r="K1595" s="6">
        <v>7</v>
      </c>
      <c r="L1595" s="4">
        <v>3</v>
      </c>
      <c r="M1595" s="3">
        <v>7</v>
      </c>
      <c r="N1595" s="1">
        <v>7</v>
      </c>
      <c r="O1595" s="2">
        <v>5</v>
      </c>
      <c r="P1595" s="4">
        <v>3</v>
      </c>
      <c r="Q1595" s="1">
        <v>6</v>
      </c>
      <c r="R1595" s="2">
        <v>4</v>
      </c>
      <c r="S1595" s="2">
        <v>5</v>
      </c>
      <c r="T1595" s="34">
        <f>IF(COUNTIF(B1595:S1595,"&gt;0")=18,SUM(B1595:S1595),"")</f>
        <v>97</v>
      </c>
      <c r="U1595" s="100">
        <v>40110</v>
      </c>
      <c r="V1595" s="61" t="s">
        <v>1695</v>
      </c>
      <c r="W1595" s="17">
        <v>8</v>
      </c>
      <c r="X1595" s="12" t="s">
        <v>62</v>
      </c>
      <c r="Y1595" s="11" t="s">
        <v>14</v>
      </c>
      <c r="Z1595" s="11">
        <v>350639</v>
      </c>
      <c r="AA1595" s="11">
        <v>24.1</v>
      </c>
      <c r="AB1595" s="11" t="s">
        <v>389</v>
      </c>
      <c r="AC1595" s="11">
        <v>31</v>
      </c>
      <c r="AD1595" s="11">
        <v>24.2</v>
      </c>
      <c r="AE1595" s="11"/>
      <c r="AF1595" s="18"/>
    </row>
    <row r="1596" spans="1:32" ht="34.5" customHeight="1" thickBot="1">
      <c r="A1596">
        <v>1582</v>
      </c>
      <c r="B1596" s="2">
        <v>4</v>
      </c>
      <c r="C1596" s="1">
        <v>5</v>
      </c>
      <c r="D1596" s="3">
        <v>7</v>
      </c>
      <c r="E1596" s="3">
        <v>8</v>
      </c>
      <c r="F1596" s="1">
        <v>6</v>
      </c>
      <c r="G1596" s="2">
        <v>4</v>
      </c>
      <c r="H1596" s="1">
        <v>6</v>
      </c>
      <c r="I1596" s="6">
        <v>7</v>
      </c>
      <c r="J1596" s="1">
        <v>6</v>
      </c>
      <c r="K1596" s="3">
        <v>6</v>
      </c>
      <c r="L1596" s="6">
        <v>9</v>
      </c>
      <c r="M1596" s="3">
        <v>7</v>
      </c>
      <c r="N1596" s="3">
        <v>8</v>
      </c>
      <c r="O1596" s="2">
        <v>5</v>
      </c>
      <c r="P1596" s="6">
        <v>7</v>
      </c>
      <c r="Q1596" s="6">
        <v>9</v>
      </c>
      <c r="R1596" s="1">
        <v>5</v>
      </c>
      <c r="S1596" s="4">
        <v>4</v>
      </c>
      <c r="T1596" s="34">
        <f>IF(COUNTIF(B1596:S1596,"&gt;0")=18,SUM(B1596:S1596),"")</f>
        <v>113</v>
      </c>
      <c r="U1596" s="100">
        <v>40110</v>
      </c>
      <c r="V1596" s="61" t="s">
        <v>1695</v>
      </c>
      <c r="W1596" s="19">
        <v>9</v>
      </c>
      <c r="X1596" s="10" t="s">
        <v>1100</v>
      </c>
      <c r="Y1596" s="9" t="s">
        <v>53</v>
      </c>
      <c r="Z1596" s="9">
        <v>1210169</v>
      </c>
      <c r="AA1596" s="9">
        <v>30</v>
      </c>
      <c r="AB1596" s="9" t="s">
        <v>319</v>
      </c>
      <c r="AC1596" s="9">
        <v>27</v>
      </c>
      <c r="AD1596" s="9">
        <v>30.2</v>
      </c>
      <c r="AE1596" s="9"/>
      <c r="AF1596" s="20"/>
    </row>
    <row r="1597" spans="1:32" ht="34.5" customHeight="1" thickBot="1">
      <c r="A1597">
        <v>1583</v>
      </c>
      <c r="B1597" s="1">
        <v>5</v>
      </c>
      <c r="C1597" s="8" t="s">
        <v>0</v>
      </c>
      <c r="D1597" s="6">
        <v>9</v>
      </c>
      <c r="E1597" s="3">
        <v>8</v>
      </c>
      <c r="F1597" s="6">
        <v>9</v>
      </c>
      <c r="G1597" s="3">
        <v>6</v>
      </c>
      <c r="H1597" s="6">
        <v>10</v>
      </c>
      <c r="I1597" s="6">
        <v>7</v>
      </c>
      <c r="J1597" s="8" t="s">
        <v>0</v>
      </c>
      <c r="K1597" s="4">
        <v>3</v>
      </c>
      <c r="L1597" s="3">
        <v>6</v>
      </c>
      <c r="M1597" s="6">
        <v>9</v>
      </c>
      <c r="N1597" s="8" t="s">
        <v>0</v>
      </c>
      <c r="O1597" s="6">
        <v>9</v>
      </c>
      <c r="P1597" s="3">
        <v>6</v>
      </c>
      <c r="Q1597" s="6">
        <v>8</v>
      </c>
      <c r="R1597" s="3">
        <v>6</v>
      </c>
      <c r="S1597" s="1">
        <v>6</v>
      </c>
      <c r="T1597" s="34" t="str">
        <f>IF(COUNTIF(B1597:S1597,"&gt;0")=18,SUM(B1597:S1597),"")</f>
        <v/>
      </c>
      <c r="U1597" s="100">
        <v>40110</v>
      </c>
      <c r="V1597" s="61" t="s">
        <v>1695</v>
      </c>
      <c r="W1597" s="62">
        <v>11</v>
      </c>
      <c r="X1597" s="21" t="s">
        <v>1708</v>
      </c>
      <c r="Y1597" s="22" t="s">
        <v>602</v>
      </c>
      <c r="Z1597" s="22">
        <v>1150224</v>
      </c>
      <c r="AA1597" s="22">
        <v>36</v>
      </c>
      <c r="AB1597" s="22" t="s">
        <v>769</v>
      </c>
      <c r="AC1597" s="22">
        <v>15</v>
      </c>
      <c r="AD1597" s="22">
        <v>36</v>
      </c>
      <c r="AE1597" s="22"/>
      <c r="AF1597" s="23"/>
    </row>
    <row r="1598" spans="1:32" ht="34.5" customHeight="1" thickBot="1">
      <c r="A1598">
        <v>1584</v>
      </c>
      <c r="B1598" s="1">
        <v>5</v>
      </c>
      <c r="C1598" s="4">
        <v>3</v>
      </c>
      <c r="D1598" s="2">
        <v>5</v>
      </c>
      <c r="E1598" s="1">
        <v>7</v>
      </c>
      <c r="F1598" s="1">
        <v>6</v>
      </c>
      <c r="G1598" s="1">
        <v>5</v>
      </c>
      <c r="H1598" s="1">
        <v>6</v>
      </c>
      <c r="I1598" s="6">
        <v>7</v>
      </c>
      <c r="J1598" s="2">
        <v>5</v>
      </c>
      <c r="K1598" s="1">
        <v>5</v>
      </c>
      <c r="L1598" s="1">
        <v>5</v>
      </c>
      <c r="M1598" s="1">
        <v>6</v>
      </c>
      <c r="N1598" s="1">
        <v>7</v>
      </c>
      <c r="O1598" s="1">
        <v>6</v>
      </c>
      <c r="P1598" s="1">
        <v>5</v>
      </c>
      <c r="Q1598" s="2">
        <v>5</v>
      </c>
      <c r="R1598" s="1">
        <v>5</v>
      </c>
      <c r="S1598" s="1">
        <v>6</v>
      </c>
      <c r="T1598" s="34">
        <f>IF(COUNTIF(B1598:S1598,"&gt;0")=18,SUM(B1598:S1598),"")</f>
        <v>99</v>
      </c>
      <c r="U1598" s="100">
        <v>40110</v>
      </c>
      <c r="V1598" s="61" t="s">
        <v>1695</v>
      </c>
      <c r="W1598" s="13">
        <v>1</v>
      </c>
      <c r="X1598" s="14" t="s">
        <v>1709</v>
      </c>
      <c r="Y1598" s="15" t="s">
        <v>14</v>
      </c>
      <c r="Z1598" s="15">
        <v>350834</v>
      </c>
      <c r="AA1598" s="15">
        <v>54</v>
      </c>
      <c r="AB1598" s="15" t="s">
        <v>1710</v>
      </c>
      <c r="AC1598" s="15">
        <v>59</v>
      </c>
      <c r="AD1598" s="15">
        <v>33.5</v>
      </c>
      <c r="AE1598" s="15"/>
      <c r="AF1598" s="16"/>
    </row>
    <row r="1599" spans="1:32" ht="34.5" customHeight="1" thickBot="1">
      <c r="A1599">
        <v>1585</v>
      </c>
      <c r="B1599" s="4">
        <v>3</v>
      </c>
      <c r="C1599" s="1">
        <v>5</v>
      </c>
      <c r="D1599" s="8" t="s">
        <v>0</v>
      </c>
      <c r="E1599" s="3">
        <v>8</v>
      </c>
      <c r="F1599" s="1">
        <v>6</v>
      </c>
      <c r="G1599" s="1">
        <v>5</v>
      </c>
      <c r="H1599" s="6">
        <v>9</v>
      </c>
      <c r="I1599" s="1">
        <v>5</v>
      </c>
      <c r="J1599" s="7">
        <v>3</v>
      </c>
      <c r="K1599" s="1">
        <v>5</v>
      </c>
      <c r="L1599" s="7">
        <v>2</v>
      </c>
      <c r="M1599" s="6">
        <v>9</v>
      </c>
      <c r="N1599" s="1">
        <v>7</v>
      </c>
      <c r="O1599" s="6">
        <v>8</v>
      </c>
      <c r="P1599" s="2">
        <v>4</v>
      </c>
      <c r="Q1599" s="1">
        <v>6</v>
      </c>
      <c r="R1599" s="6">
        <v>8</v>
      </c>
      <c r="S1599" s="4">
        <v>4</v>
      </c>
      <c r="T1599" s="34" t="str">
        <f>IF(COUNTIF(B1599:S1599,"&gt;0")=18,SUM(B1599:S1599),"")</f>
        <v/>
      </c>
      <c r="U1599" s="100">
        <v>40110</v>
      </c>
      <c r="V1599" s="61" t="s">
        <v>1695</v>
      </c>
      <c r="W1599" s="17">
        <v>2</v>
      </c>
      <c r="X1599" s="12" t="s">
        <v>1711</v>
      </c>
      <c r="Y1599" s="11" t="s">
        <v>14</v>
      </c>
      <c r="Z1599" s="11">
        <v>350898</v>
      </c>
      <c r="AA1599" s="11">
        <v>54</v>
      </c>
      <c r="AB1599" s="11" t="s">
        <v>1712</v>
      </c>
      <c r="AC1599" s="11">
        <v>53</v>
      </c>
      <c r="AD1599" s="11">
        <v>37</v>
      </c>
      <c r="AE1599" s="11"/>
      <c r="AF1599" s="18"/>
    </row>
    <row r="1600" spans="1:32" ht="34.5" customHeight="1" thickBot="1">
      <c r="A1600">
        <v>1586</v>
      </c>
      <c r="B1600" s="2">
        <v>4</v>
      </c>
      <c r="C1600" s="3">
        <v>6</v>
      </c>
      <c r="D1600" s="6">
        <v>9</v>
      </c>
      <c r="E1600" s="6">
        <v>10</v>
      </c>
      <c r="F1600" s="2">
        <v>5</v>
      </c>
      <c r="G1600" s="2">
        <v>4</v>
      </c>
      <c r="H1600" s="2">
        <v>5</v>
      </c>
      <c r="I1600" s="3">
        <v>6</v>
      </c>
      <c r="J1600" s="2">
        <v>5</v>
      </c>
      <c r="K1600" s="1">
        <v>5</v>
      </c>
      <c r="L1600" s="6">
        <v>7</v>
      </c>
      <c r="M1600" s="3">
        <v>7</v>
      </c>
      <c r="N1600" s="6">
        <v>9</v>
      </c>
      <c r="O1600" s="2">
        <v>5</v>
      </c>
      <c r="P1600" s="2">
        <v>4</v>
      </c>
      <c r="Q1600" s="2">
        <v>5</v>
      </c>
      <c r="R1600" s="1">
        <v>5</v>
      </c>
      <c r="S1600" s="5" t="s">
        <v>0</v>
      </c>
      <c r="T1600" s="34" t="str">
        <f>IF(COUNTIF(B1600:S1600,"&gt;0")=18,SUM(B1600:S1600),"")</f>
        <v/>
      </c>
      <c r="U1600" s="100">
        <v>40110</v>
      </c>
      <c r="V1600" s="61" t="s">
        <v>1695</v>
      </c>
      <c r="W1600" s="19">
        <v>3</v>
      </c>
      <c r="X1600" s="10" t="s">
        <v>1713</v>
      </c>
      <c r="Y1600" s="9" t="s">
        <v>14</v>
      </c>
      <c r="Z1600" s="9">
        <v>350831</v>
      </c>
      <c r="AA1600" s="9">
        <v>54</v>
      </c>
      <c r="AB1600" s="9" t="s">
        <v>1254</v>
      </c>
      <c r="AC1600" s="9">
        <v>49</v>
      </c>
      <c r="AD1600" s="9">
        <v>41</v>
      </c>
      <c r="AE1600" s="9"/>
      <c r="AF1600" s="20"/>
    </row>
    <row r="1601" spans="1:32" ht="34.5" customHeight="1" thickBot="1">
      <c r="A1601">
        <v>1587</v>
      </c>
      <c r="B1601" s="6">
        <v>8</v>
      </c>
      <c r="C1601" s="6">
        <v>7</v>
      </c>
      <c r="D1601" s="1">
        <v>6</v>
      </c>
      <c r="E1601" s="1">
        <v>7</v>
      </c>
      <c r="F1601" s="6">
        <v>8</v>
      </c>
      <c r="G1601" s="8" t="s">
        <v>0</v>
      </c>
      <c r="H1601" s="3">
        <v>7</v>
      </c>
      <c r="I1601" s="3">
        <v>6</v>
      </c>
      <c r="J1601" s="2">
        <v>5</v>
      </c>
      <c r="K1601" s="1">
        <v>5</v>
      </c>
      <c r="L1601" s="1">
        <v>5</v>
      </c>
      <c r="M1601" s="8" t="s">
        <v>0</v>
      </c>
      <c r="N1601" s="1">
        <v>7</v>
      </c>
      <c r="O1601" s="1">
        <v>6</v>
      </c>
      <c r="P1601" s="1">
        <v>5</v>
      </c>
      <c r="Q1601" s="2">
        <v>5</v>
      </c>
      <c r="R1601" s="2">
        <v>4</v>
      </c>
      <c r="S1601" s="1">
        <v>6</v>
      </c>
      <c r="T1601" s="34" t="str">
        <f>IF(COUNTIF(B1601:S1601,"&gt;0")=18,SUM(B1601:S1601),"")</f>
        <v/>
      </c>
      <c r="U1601" s="100">
        <v>40110</v>
      </c>
      <c r="V1601" s="61" t="s">
        <v>1695</v>
      </c>
      <c r="W1601" s="17">
        <v>4</v>
      </c>
      <c r="X1601" s="12" t="s">
        <v>1714</v>
      </c>
      <c r="Y1601" s="11" t="s">
        <v>240</v>
      </c>
      <c r="Z1601" s="11">
        <v>411079</v>
      </c>
      <c r="AA1601" s="11">
        <v>54</v>
      </c>
      <c r="AB1601" s="11" t="s">
        <v>34</v>
      </c>
      <c r="AC1601" s="11">
        <v>44</v>
      </c>
      <c r="AD1601" s="11">
        <v>46</v>
      </c>
      <c r="AE1601" s="11"/>
      <c r="AF1601" s="18"/>
    </row>
    <row r="1602" spans="1:32" ht="34.5" customHeight="1" thickBot="1">
      <c r="A1602">
        <v>1588</v>
      </c>
      <c r="B1602" s="1">
        <v>5</v>
      </c>
      <c r="C1602" s="1">
        <v>5</v>
      </c>
      <c r="D1602" s="1">
        <v>6</v>
      </c>
      <c r="E1602" s="6">
        <v>10</v>
      </c>
      <c r="F1602" s="6">
        <v>8</v>
      </c>
      <c r="G1602" s="1">
        <v>5</v>
      </c>
      <c r="H1602" s="3">
        <v>7</v>
      </c>
      <c r="I1602" s="1">
        <v>5</v>
      </c>
      <c r="J1602" s="6">
        <v>8</v>
      </c>
      <c r="K1602" s="2">
        <v>4</v>
      </c>
      <c r="L1602" s="1">
        <v>5</v>
      </c>
      <c r="M1602" s="6">
        <v>8</v>
      </c>
      <c r="N1602" s="3">
        <v>8</v>
      </c>
      <c r="O1602" s="3">
        <v>7</v>
      </c>
      <c r="P1602" s="1">
        <v>5</v>
      </c>
      <c r="Q1602" s="1">
        <v>6</v>
      </c>
      <c r="R1602" s="3">
        <v>6</v>
      </c>
      <c r="S1602" s="3">
        <v>7</v>
      </c>
      <c r="T1602" s="34">
        <f>IF(COUNTIF(B1602:S1602,"&gt;0")=18,SUM(B1602:S1602),"")</f>
        <v>115</v>
      </c>
      <c r="U1602" s="100">
        <v>40110</v>
      </c>
      <c r="V1602" s="61" t="s">
        <v>1695</v>
      </c>
      <c r="W1602" s="19">
        <v>5</v>
      </c>
      <c r="X1602" s="10" t="s">
        <v>1715</v>
      </c>
      <c r="Y1602" s="9" t="s">
        <v>276</v>
      </c>
      <c r="Z1602" s="9">
        <v>782327</v>
      </c>
      <c r="AA1602" s="9">
        <v>54</v>
      </c>
      <c r="AB1602" s="9" t="s">
        <v>1716</v>
      </c>
      <c r="AC1602" s="9">
        <v>43</v>
      </c>
      <c r="AD1602" s="9">
        <v>47</v>
      </c>
      <c r="AE1602" s="9"/>
      <c r="AF1602" s="20"/>
    </row>
    <row r="1603" spans="1:32" ht="34.5" customHeight="1" thickBot="1">
      <c r="A1603">
        <v>1589</v>
      </c>
      <c r="B1603" s="6">
        <v>7</v>
      </c>
      <c r="C1603" s="1">
        <v>5</v>
      </c>
      <c r="D1603" s="8" t="s">
        <v>0</v>
      </c>
      <c r="E1603" s="6">
        <v>10</v>
      </c>
      <c r="F1603" s="3">
        <v>7</v>
      </c>
      <c r="G1603" s="8" t="s">
        <v>0</v>
      </c>
      <c r="H1603" s="2">
        <v>5</v>
      </c>
      <c r="I1603" s="2">
        <v>4</v>
      </c>
      <c r="J1603" s="3">
        <v>7</v>
      </c>
      <c r="K1603" s="1">
        <v>5</v>
      </c>
      <c r="L1603" s="2">
        <v>4</v>
      </c>
      <c r="M1603" s="6">
        <v>9</v>
      </c>
      <c r="N1603" s="3">
        <v>8</v>
      </c>
      <c r="O1603" s="6">
        <v>8</v>
      </c>
      <c r="P1603" s="2">
        <v>4</v>
      </c>
      <c r="Q1603" s="6">
        <v>8</v>
      </c>
      <c r="R1603" s="3">
        <v>6</v>
      </c>
      <c r="S1603" s="5" t="s">
        <v>0</v>
      </c>
      <c r="T1603" s="34" t="str">
        <f>IF(COUNTIF(B1603:S1603,"&gt;0")=18,SUM(B1603:S1603),"")</f>
        <v/>
      </c>
      <c r="U1603" s="100">
        <v>40110</v>
      </c>
      <c r="V1603" s="61" t="s">
        <v>1695</v>
      </c>
      <c r="W1603" s="17">
        <v>6</v>
      </c>
      <c r="X1603" s="12" t="s">
        <v>1717</v>
      </c>
      <c r="Y1603" s="11" t="s">
        <v>539</v>
      </c>
      <c r="Z1603" s="11">
        <v>15329</v>
      </c>
      <c r="AA1603" s="11">
        <v>54</v>
      </c>
      <c r="AB1603" s="11" t="s">
        <v>215</v>
      </c>
      <c r="AC1603" s="11">
        <v>35</v>
      </c>
      <c r="AD1603" s="11">
        <v>54</v>
      </c>
      <c r="AE1603" s="11"/>
      <c r="AF1603" s="18"/>
    </row>
    <row r="1604" spans="1:32" ht="34.5" customHeight="1" thickBot="1">
      <c r="A1604">
        <v>1590</v>
      </c>
      <c r="B1604" s="3">
        <v>6</v>
      </c>
      <c r="C1604" s="1">
        <v>5</v>
      </c>
      <c r="D1604" s="6">
        <v>9</v>
      </c>
      <c r="E1604" s="3">
        <v>8</v>
      </c>
      <c r="F1604" s="1">
        <v>6</v>
      </c>
      <c r="G1604" s="1">
        <v>5</v>
      </c>
      <c r="H1604" s="6">
        <v>8</v>
      </c>
      <c r="I1604" s="3">
        <v>6</v>
      </c>
      <c r="J1604" s="1">
        <v>6</v>
      </c>
      <c r="K1604" s="1">
        <v>5</v>
      </c>
      <c r="L1604" s="3">
        <v>6</v>
      </c>
      <c r="M1604" s="6">
        <v>10</v>
      </c>
      <c r="N1604" s="8" t="s">
        <v>0</v>
      </c>
      <c r="O1604" s="3">
        <v>7</v>
      </c>
      <c r="P1604" s="3">
        <v>6</v>
      </c>
      <c r="Q1604" s="1">
        <v>6</v>
      </c>
      <c r="R1604" s="6">
        <v>7</v>
      </c>
      <c r="S1604" s="2">
        <v>5</v>
      </c>
      <c r="T1604" s="34" t="str">
        <f>IF(COUNTIF(B1604:S1604,"&gt;0")=18,SUM(B1604:S1604),"")</f>
        <v/>
      </c>
      <c r="U1604" s="100">
        <v>40110</v>
      </c>
      <c r="V1604" s="61" t="s">
        <v>1695</v>
      </c>
      <c r="W1604" s="19">
        <v>7</v>
      </c>
      <c r="X1604" s="10" t="s">
        <v>173</v>
      </c>
      <c r="Y1604" s="9" t="s">
        <v>14</v>
      </c>
      <c r="Z1604" s="9">
        <v>350191</v>
      </c>
      <c r="AA1604" s="9">
        <v>43</v>
      </c>
      <c r="AB1604" s="9" t="s">
        <v>97</v>
      </c>
      <c r="AC1604" s="9">
        <v>27</v>
      </c>
      <c r="AD1604" s="9">
        <v>43</v>
      </c>
      <c r="AE1604" s="9"/>
      <c r="AF1604" s="20"/>
    </row>
    <row r="1605" spans="1:32" ht="34.5" customHeight="1" thickBot="1">
      <c r="A1605">
        <v>1591</v>
      </c>
      <c r="B1605" s="6">
        <v>9</v>
      </c>
      <c r="C1605" s="6">
        <v>7</v>
      </c>
      <c r="D1605" s="6">
        <v>8</v>
      </c>
      <c r="E1605" s="6">
        <v>9</v>
      </c>
      <c r="F1605" s="1">
        <v>6</v>
      </c>
      <c r="G1605" s="6">
        <v>7</v>
      </c>
      <c r="H1605" s="1">
        <v>6</v>
      </c>
      <c r="I1605" s="3">
        <v>6</v>
      </c>
      <c r="J1605" s="1">
        <v>6</v>
      </c>
      <c r="K1605" s="3">
        <v>6</v>
      </c>
      <c r="L1605" s="1">
        <v>5</v>
      </c>
      <c r="M1605" s="3">
        <v>7</v>
      </c>
      <c r="N1605" s="8" t="s">
        <v>0</v>
      </c>
      <c r="O1605" s="8" t="s">
        <v>0</v>
      </c>
      <c r="P1605" s="8" t="s">
        <v>0</v>
      </c>
      <c r="Q1605" s="6">
        <v>8</v>
      </c>
      <c r="R1605" s="2">
        <v>4</v>
      </c>
      <c r="S1605" s="5" t="s">
        <v>0</v>
      </c>
      <c r="T1605" s="34" t="str">
        <f>IF(COUNTIF(B1605:S1605,"&gt;0")=18,SUM(B1605:S1605),"")</f>
        <v/>
      </c>
      <c r="U1605" s="100">
        <v>40110</v>
      </c>
      <c r="V1605" s="61" t="s">
        <v>1695</v>
      </c>
      <c r="W1605" s="26">
        <v>8</v>
      </c>
      <c r="X1605" s="27" t="s">
        <v>226</v>
      </c>
      <c r="Y1605" s="28" t="s">
        <v>14</v>
      </c>
      <c r="Z1605" s="28">
        <v>350802</v>
      </c>
      <c r="AA1605" s="28">
        <v>43</v>
      </c>
      <c r="AB1605" s="28" t="s">
        <v>103</v>
      </c>
      <c r="AC1605" s="28">
        <v>21</v>
      </c>
      <c r="AD1605" s="28">
        <v>43</v>
      </c>
      <c r="AE1605" s="28"/>
      <c r="AF1605" s="31"/>
    </row>
  </sheetData>
  <autoFilter ref="A14:AF1605">
    <filterColumn colId="19"/>
    <sortState ref="A15:AF1605">
      <sortCondition ref="A14:A1605"/>
    </sortState>
  </autoFilter>
  <hyperlinks>
    <hyperlink ref="X36" r:id="rId1" display="http://www.cgf.cz/TournResultGolfer.aspx?IDTournament=70380389&amp;IDGolfer=85258458"/>
    <hyperlink ref="X37" r:id="rId2" display="http://www.cgf.cz/TournResultGolfer.aspx?IDTournament=70380389&amp;IDGolfer=34309478"/>
    <hyperlink ref="X38" r:id="rId3" display="http://www.cgf.cz/TournResultGolfer.aspx?IDTournament=70380389&amp;IDGolfer=3575563"/>
    <hyperlink ref="X39" r:id="rId4" display="http://www.cgf.cz/TournResultGolfer.aspx?IDTournament=70380389&amp;IDGolfer=35547848"/>
    <hyperlink ref="X40" r:id="rId5" display="http://www.cgf.cz/TournResultGolfer.aspx?IDTournament=70380389&amp;IDGolfer=79603867"/>
    <hyperlink ref="X41" r:id="rId6" display="http://www.cgf.cz/TournResultGolfer.aspx?IDTournament=70380389&amp;IDGolfer=89572073"/>
    <hyperlink ref="X42" r:id="rId7" display="http://www.cgf.cz/TournResultGolfer.aspx?IDTournament=70380389&amp;IDGolfer=52257638"/>
    <hyperlink ref="X43" r:id="rId8" display="http://www.cgf.cz/TournResultGolfer.aspx?IDTournament=70380389&amp;IDGolfer=69540170"/>
    <hyperlink ref="X44" r:id="rId9" display="http://www.cgf.cz/TournResultGolfer.aspx?IDTournament=70380389&amp;IDGolfer=41373123"/>
    <hyperlink ref="X45" r:id="rId10" display="http://www.cgf.cz/TournResultGolfer.aspx?IDTournament=70380389&amp;IDGolfer=67440976"/>
    <hyperlink ref="X46" r:id="rId11" display="http://www.cgf.cz/TournResultGolfer.aspx?IDTournament=70380389&amp;IDGolfer=68490408"/>
    <hyperlink ref="X47" r:id="rId12" display="http://www.cgf.cz/TournResultGolfer.aspx?IDTournament=70380389&amp;IDGolfer=5626257"/>
    <hyperlink ref="X48" r:id="rId13" display="http://www.cgf.cz/TournResultGolfer.aspx?IDTournament=70380389&amp;IDGolfer=82343657"/>
    <hyperlink ref="X15" r:id="rId14" display="http://www.cgf.cz/TournResultGolfer.aspx?IDTournament=15089843&amp;IDGolfer=69540170"/>
    <hyperlink ref="X16" r:id="rId15" display="http://www.cgf.cz/TournResultGolfer.aspx?IDTournament=15089843&amp;IDGolfer=52257638"/>
    <hyperlink ref="X17" r:id="rId16" display="http://www.cgf.cz/TournResultGolfer.aspx?IDTournament=15089843&amp;IDGolfer=35547848"/>
    <hyperlink ref="X18" r:id="rId17" display="http://www.cgf.cz/TournResultGolfer.aspx?IDTournament=15089843&amp;IDGolfer=67932402"/>
    <hyperlink ref="X19" r:id="rId18" display="http://www.cgf.cz/TournResultGolfer.aspx?IDTournament=15089843&amp;IDGolfer=26788958"/>
    <hyperlink ref="X20" r:id="rId19" display="http://www.cgf.cz/TournResultGolfer.aspx?IDTournament=15089843&amp;IDGolfer=93717495"/>
    <hyperlink ref="X21" r:id="rId20" display="http://www.cgf.cz/TournResultGolfer.aspx?IDTournament=15089843&amp;IDGolfer=19093156"/>
    <hyperlink ref="X22" r:id="rId21" display="http://www.cgf.cz/TournResultGolfer.aspx?IDTournament=15089843&amp;IDGolfer=9828521"/>
    <hyperlink ref="X23" r:id="rId22" display="http://www.cgf.cz/TournResultGolfer.aspx?IDTournament=15089843&amp;IDGolfer=26460869"/>
    <hyperlink ref="X24" r:id="rId23" display="http://www.cgf.cz/TournResultGolfer.aspx?IDTournament=15089843&amp;IDGolfer=8624323"/>
    <hyperlink ref="X25" r:id="rId24" display="http://www.cgf.cz/TournResultGolfer.aspx?IDTournament=15089843&amp;IDGolfer=82544631"/>
    <hyperlink ref="X26" r:id="rId25" display="http://www.cgf.cz/TournResultGolfer.aspx?IDTournament=15089843&amp;IDGolfer=99028386"/>
    <hyperlink ref="X27" r:id="rId26" display="http://www.cgf.cz/TournResultGolfer.aspx?IDTournament=15089843&amp;IDGolfer=89572073"/>
    <hyperlink ref="X28" r:id="rId27" display="http://www.cgf.cz/TournResultGolfer.aspx?IDTournament=15089843&amp;IDGolfer=41373123"/>
    <hyperlink ref="X29" r:id="rId28" display="http://www.cgf.cz/TournResultGolfer.aspx?IDTournament=15089843&amp;IDGolfer=61508659"/>
    <hyperlink ref="X30" r:id="rId29" display="http://www.cgf.cz/TournResultGolfer.aspx?IDTournament=15089843&amp;IDGolfer=7080957"/>
    <hyperlink ref="X31" r:id="rId30" display="http://www.cgf.cz/TournResultGolfer.aspx?IDTournament=15089843&amp;IDGolfer=67440976"/>
    <hyperlink ref="X32" r:id="rId31" display="http://www.cgf.cz/TournResultGolfer.aspx?IDTournament=15089843&amp;IDGolfer=67095225"/>
    <hyperlink ref="X33" r:id="rId32" display="http://www.cgf.cz/TournResultGolfer.aspx?IDTournament=15089843&amp;IDGolfer=9792870"/>
    <hyperlink ref="X34" r:id="rId33" display="http://www.cgf.cz/TournResultGolfer.aspx?IDTournament=15089843&amp;IDGolfer=70970321"/>
    <hyperlink ref="X35" r:id="rId34" display="http://www.cgf.cz/TournResultGolfer.aspx?IDTournament=15089843&amp;IDGolfer=89695919"/>
    <hyperlink ref="X49" r:id="rId35" display="http://www.cgf.cz/TournResultGolfer.aspx?IDTournament=27539414&amp;IDGolfer=35547848"/>
    <hyperlink ref="X50" r:id="rId36" display="http://www.cgf.cz/TournResultGolfer.aspx?IDTournament=27539414&amp;IDGolfer=1332002"/>
    <hyperlink ref="X51" r:id="rId37" display="http://www.cgf.cz/TournResultGolfer.aspx?IDTournament=27539414&amp;IDGolfer=69540170"/>
    <hyperlink ref="X52" r:id="rId38" display="http://www.cgf.cz/TournResultGolfer.aspx?IDTournament=27539414&amp;IDGolfer=52257638"/>
    <hyperlink ref="X53" r:id="rId39" display="http://www.cgf.cz/TournResultGolfer.aspx?IDTournament=27539414&amp;IDGolfer=67932402"/>
    <hyperlink ref="X54" r:id="rId40" display="http://www.cgf.cz/TournResultGolfer.aspx?IDTournament=27539414&amp;IDGolfer=67095225"/>
    <hyperlink ref="X55" r:id="rId41" display="http://www.cgf.cz/TournResultGolfer.aspx?IDTournament=27539414&amp;IDGolfer=16837652"/>
    <hyperlink ref="X56" r:id="rId42" display="http://www.cgf.cz/TournResultGolfer.aspx?IDTournament=27539414&amp;IDGolfer=44069444"/>
    <hyperlink ref="X57" r:id="rId43" display="http://www.cgf.cz/TournResultGolfer.aspx?IDTournament=27539414&amp;IDGolfer=9828521"/>
    <hyperlink ref="X58" r:id="rId44" display="http://www.cgf.cz/TournResultGolfer.aspx?IDTournament=27539414&amp;IDGolfer=34309478"/>
    <hyperlink ref="X59" r:id="rId45" display="http://www.cgf.cz/TournResultGolfer.aspx?IDTournament=27539414&amp;IDGolfer=39772854"/>
    <hyperlink ref="X60" r:id="rId46" display="http://www.cgf.cz/TournResultGolfer.aspx?IDTournament=27539414&amp;IDGolfer=5626257"/>
    <hyperlink ref="X61" r:id="rId47" display="http://www.cgf.cz/TournResultGolfer.aspx?IDTournament=27539414&amp;IDGolfer=7080957"/>
    <hyperlink ref="X62" r:id="rId48" display="http://www.cgf.cz/TournResultGolfer.aspx?IDTournament=27539414&amp;IDGolfer=95062859"/>
    <hyperlink ref="X63" r:id="rId49" display="http://www.cgf.cz/TournResultGolfer.aspx?IDTournament=27539414&amp;IDGolfer=26788958"/>
    <hyperlink ref="X64" r:id="rId50" display="http://www.cgf.cz/TournResultGolfer.aspx?IDTournament=27539414&amp;IDGolfer=89572073"/>
    <hyperlink ref="X65" r:id="rId51" display="http://www.cgf.cz/TournResultGolfer.aspx?IDTournament=27539414&amp;IDGolfer=64272976"/>
    <hyperlink ref="X66" r:id="rId52" display="http://www.cgf.cz/TournResultGolfer.aspx?IDTournament=27539414&amp;IDGolfer=41373123"/>
    <hyperlink ref="X67" r:id="rId53" display="http://www.cgf.cz/TournResultGolfer.aspx?IDTournament=27539414&amp;IDGolfer=5767297"/>
    <hyperlink ref="X68" r:id="rId54" display="http://www.cgf.cz/TournResultGolfer.aspx?IDTournament=27539414&amp;IDGolfer=67440976"/>
    <hyperlink ref="X69" r:id="rId55" display="http://www.cgf.cz/TournResultGolfer.aspx?IDTournament=27539414&amp;IDGolfer=26432204"/>
    <hyperlink ref="X70" r:id="rId56" display="http://www.cgf.cz/TournResultGolfer.aspx?IDTournament=27539414&amp;IDGolfer=89695919"/>
    <hyperlink ref="X71" r:id="rId57" display="http://www.cgf.cz/TournResultGolfer.aspx?IDTournament=27539414&amp;IDGolfer=82544631"/>
    <hyperlink ref="X72" r:id="rId58" display="http://www.cgf.cz/TournResultGolfer.aspx?IDTournament=13172079&amp;IDGolfer=89738264"/>
    <hyperlink ref="X73" r:id="rId59" display="http://www.cgf.cz/TournResultGolfer.aspx?IDTournament=13172079&amp;IDGolfer=58845453"/>
    <hyperlink ref="X74" r:id="rId60" display="http://www.cgf.cz/TournResultGolfer.aspx?IDTournament=13172079&amp;IDGolfer=89572073"/>
    <hyperlink ref="X75" r:id="rId61" display="http://www.cgf.cz/TournResultGolfer.aspx?IDTournament=13172079&amp;IDGolfer=68490408"/>
    <hyperlink ref="X76" r:id="rId62" display="http://www.cgf.cz/TournResultGolfer.aspx?IDTournament=13172079&amp;IDGolfer=82544631"/>
    <hyperlink ref="X77" r:id="rId63" display="http://www.cgf.cz/TournResultGolfer.aspx?IDTournament=13172079&amp;IDGolfer=2281549"/>
    <hyperlink ref="X78" r:id="rId64" display="http://www.cgf.cz/TournResultGolfer.aspx?IDTournament=13172079&amp;IDGolfer=68364484"/>
    <hyperlink ref="X79" r:id="rId65" display="http://www.cgf.cz/TournResultGolfer.aspx?IDTournament=13172079&amp;IDGolfer=68366415"/>
    <hyperlink ref="X80" r:id="rId66" display="http://www.cgf.cz/TournResultGolfer.aspx?IDTournament=13172079&amp;IDGolfer=52257638"/>
    <hyperlink ref="X81" r:id="rId67" display="http://www.cgf.cz/TournResultGolfer.aspx?IDTournament=13172079&amp;IDGolfer=35547848"/>
    <hyperlink ref="X82" r:id="rId68" display="http://www.cgf.cz/TournResultGolfer.aspx?IDTournament=13172079&amp;IDGolfer=69540170"/>
    <hyperlink ref="X83" r:id="rId69" display="http://www.cgf.cz/TournResultGolfer.aspx?IDTournament=13172079&amp;IDGolfer=26460869"/>
    <hyperlink ref="X84" r:id="rId70" display="http://www.cgf.cz/TournResultGolfer.aspx?IDTournament=13172079&amp;IDGolfer=25485914"/>
    <hyperlink ref="X85" r:id="rId71" display="http://www.cgf.cz/TournResultGolfer.aspx?IDTournament=13172079&amp;IDGolfer=62914952"/>
    <hyperlink ref="X86" r:id="rId72" display="http://www.cgf.cz/TournResultGolfer.aspx?IDTournament=13172079&amp;IDGolfer=88128583"/>
    <hyperlink ref="X87" r:id="rId73" display="http://www.cgf.cz/TournResultGolfer.aspx?IDTournament=13172079&amp;IDGolfer=52298546"/>
    <hyperlink ref="X88" r:id="rId74" display="http://www.cgf.cz/TournResultGolfer.aspx?IDTournament=13172079&amp;IDGolfer=41894776"/>
    <hyperlink ref="X89" r:id="rId75" display="http://www.cgf.cz/TournResultGolfer.aspx?IDTournament=13172079&amp;IDGolfer=81518727"/>
    <hyperlink ref="X90" r:id="rId76" display="http://www.cgf.cz/TournResultGolfer.aspx?IDTournament=13172079&amp;IDGolfer=28263632"/>
    <hyperlink ref="X91" r:id="rId77" display="http://www.cgf.cz/TournResultGolfer.aspx?IDTournament=13172079&amp;IDGolfer=81367760"/>
    <hyperlink ref="X92" r:id="rId78" display="http://www.cgf.cz/TournResultGolfer.aspx?IDTournament=13172079&amp;IDGolfer=67440976"/>
    <hyperlink ref="X93" r:id="rId79" display="http://www.cgf.cz/TournResultGolfer.aspx?IDTournament=13172079&amp;IDGolfer=39720624"/>
    <hyperlink ref="X94" r:id="rId80" display="http://www.cgf.cz/TournResultGolfer.aspx?IDTournament=13172079&amp;IDGolfer=20125826"/>
    <hyperlink ref="X95" r:id="rId81" display="http://www.cgf.cz/TournResultGolfer.aspx?IDTournament=13172079&amp;IDGolfer=67095225"/>
    <hyperlink ref="X96" r:id="rId82" display="http://www.cgf.cz/TournResultGolfer.aspx?IDTournament=13172079&amp;IDGolfer=808300"/>
    <hyperlink ref="X97" r:id="rId83" display="http://www.cgf.cz/TournResultGolfer.aspx?IDTournament=13172079&amp;IDGolfer=52929326"/>
    <hyperlink ref="X98" r:id="rId84" display="http://www.cgf.cz/TournResultGolfer.aspx?IDTournament=13172079&amp;IDGolfer=6736227"/>
    <hyperlink ref="X99" r:id="rId85" display="http://www.cgf.cz/TournResultGolfer.aspx?IDTournament=13172079&amp;IDGolfer=33532970"/>
    <hyperlink ref="X100" r:id="rId86" display="http://www.cgf.cz/TournResultGolfer.aspx?IDTournament=13172079&amp;IDGolfer=45933227"/>
    <hyperlink ref="X101" r:id="rId87" display="http://www.cgf.cz/TournResultGolfer.aspx?IDTournament=13172079&amp;IDGolfer=29416933"/>
    <hyperlink ref="X102" r:id="rId88" display="http://www.cgf.cz/TournResultGolfer.aspx?IDTournament=13172079&amp;IDGolfer=67932402"/>
    <hyperlink ref="X103" r:id="rId89" display="http://www.cgf.cz/TournResultGolfer.aspx?IDTournament=13172079&amp;IDGolfer=30077830"/>
    <hyperlink ref="X104" r:id="rId90" display="http://www.cgf.cz/TournResultGolfer.aspx?IDTournament=83640759&amp;IDGolfer=12848704"/>
    <hyperlink ref="X105" r:id="rId91" display="http://www.cgf.cz/TournResultGolfer.aspx?IDTournament=83640759&amp;IDGolfer=52257638"/>
    <hyperlink ref="X106" r:id="rId92" display="http://www.cgf.cz/TournResultGolfer.aspx?IDTournament=83640759&amp;IDGolfer=30676281"/>
    <hyperlink ref="X107" r:id="rId93" display="http://www.cgf.cz/TournResultGolfer.aspx?IDTournament=83640759&amp;IDGolfer=93379740"/>
    <hyperlink ref="X108" r:id="rId94" display="http://www.cgf.cz/TournResultGolfer.aspx?IDTournament=83640759&amp;IDGolfer=89695919"/>
    <hyperlink ref="X109" r:id="rId95" display="http://www.cgf.cz/TournResultGolfer.aspx?IDTournament=83640759&amp;IDGolfer=88538533"/>
    <hyperlink ref="X110" r:id="rId96" display="http://www.cgf.cz/TournResultGolfer.aspx?IDTournament=3939050&amp;IDGolfer=67932402"/>
    <hyperlink ref="X111" r:id="rId97" display="http://www.cgf.cz/TournResultGolfer.aspx?IDTournament=3939050&amp;IDGolfer=3313710"/>
    <hyperlink ref="X112" r:id="rId98" display="http://www.cgf.cz/TournResultGolfer.aspx?IDTournament=3939050&amp;IDGolfer=13430956"/>
    <hyperlink ref="X113" r:id="rId99" display="http://www.cgf.cz/TournResultGolfer.aspx?IDTournament=3939050&amp;IDGolfer=45933227"/>
    <hyperlink ref="X114" r:id="rId100" display="http://www.cgf.cz/TournResultGolfer.aspx?IDTournament=3939050&amp;IDGolfer=35547848"/>
    <hyperlink ref="X115" r:id="rId101" display="http://www.cgf.cz/TournResultGolfer.aspx?IDTournament=3939050&amp;IDGolfer=52257638"/>
    <hyperlink ref="X116" r:id="rId102" display="http://www.cgf.cz/TournResultGolfer.aspx?IDTournament=3939050&amp;IDGolfer=84319911"/>
    <hyperlink ref="X117" r:id="rId103" display="http://www.cgf.cz/TournResultGolfer.aspx?IDTournament=3939050&amp;IDGolfer=27063596"/>
    <hyperlink ref="X118" r:id="rId104" display="http://www.cgf.cz/TournResultGolfer.aspx?IDTournament=3939050&amp;IDGolfer=17215434"/>
    <hyperlink ref="X119" r:id="rId105" display="http://www.cgf.cz/TournResultGolfer.aspx?IDTournament=3939050&amp;IDGolfer=69540170"/>
    <hyperlink ref="X120" r:id="rId106" display="http://www.cgf.cz/TournResultGolfer.aspx?IDTournament=3939050&amp;IDGolfer=89572073"/>
    <hyperlink ref="X121" r:id="rId107" display="http://www.cgf.cz/TournResultGolfer.aspx?IDTournament=3939050&amp;IDGolfer=4857565"/>
    <hyperlink ref="X122" r:id="rId108" display="http://www.cgf.cz/TournResultGolfer.aspx?IDTournament=3939050&amp;IDGolfer=9828521"/>
    <hyperlink ref="X123" r:id="rId109" display="http://www.cgf.cz/TournResultGolfer.aspx?IDTournament=3939050&amp;IDGolfer=68490408"/>
    <hyperlink ref="X124" r:id="rId110" display="http://www.cgf.cz/TournResultGolfer.aspx?IDTournament=3939050&amp;IDGolfer=58845453"/>
    <hyperlink ref="X125" r:id="rId111" display="http://www.cgf.cz/TournResultGolfer.aspx?IDTournament=3939050&amp;IDGolfer=30676281"/>
    <hyperlink ref="X126" r:id="rId112" display="http://www.cgf.cz/TournResultGolfer.aspx?IDTournament=3939050&amp;IDGolfer=41373123"/>
    <hyperlink ref="X127" r:id="rId113" display="http://www.cgf.cz/TournResultGolfer.aspx?IDTournament=3939050&amp;IDGolfer=67440976"/>
    <hyperlink ref="X128" r:id="rId114" display="http://www.cgf.cz/TournResultGolfer.aspx?IDTournament=3939050&amp;IDGolfer=67095225"/>
    <hyperlink ref="X129" r:id="rId115" display="http://www.cgf.cz/TournResultGolfer.aspx?IDTournament=3939050&amp;IDGolfer=20125826"/>
    <hyperlink ref="X130" r:id="rId116" display="http://www.cgf.cz/TournResultGolfer.aspx?IDTournament=3939050&amp;IDGolfer=61589384"/>
    <hyperlink ref="X131" r:id="rId117" display="http://www.cgf.cz/TournResultGolfer.aspx?IDTournament=3939050&amp;IDGolfer=5767297"/>
    <hyperlink ref="X132" r:id="rId118" display="http://www.cgf.cz/TournResultGolfer.aspx?IDTournament=3939050&amp;IDGolfer=8624323"/>
    <hyperlink ref="X133" r:id="rId119" display="http://www.cgf.cz/TournResultGolfer.aspx?IDTournament=3939050&amp;IDGolfer=88538533"/>
    <hyperlink ref="X134" r:id="rId120" display="http://www.cgf.cz/TournResultGolfer.aspx?IDTournament=3939050&amp;IDGolfer=89695919"/>
    <hyperlink ref="X135" r:id="rId121" display="http://www.cgf.cz/TournResultGolfer.aspx?IDTournament=3939050&amp;IDGolfer=2806737"/>
    <hyperlink ref="X136" r:id="rId122" display="http://www.cgf.cz/TournResultGolfer.aspx?IDTournament=3939050&amp;IDGolfer=54171234"/>
    <hyperlink ref="X137" r:id="rId123" display="http://www.cgf.cz/TournResultGolfer.aspx?IDTournament=3939050&amp;IDGolfer=28793984"/>
    <hyperlink ref="X139" r:id="rId124" display="http://www.cgf.cz/TournResultGolfer.aspx?IDTournament=103447546&amp;IDGolfer=15673542"/>
    <hyperlink ref="X140" r:id="rId125" display="http://www.cgf.cz/TournResultGolfer.aspx?IDTournament=103447546&amp;IDGolfer=35547848"/>
    <hyperlink ref="X141" r:id="rId126" display="http://www.cgf.cz/TournResultGolfer.aspx?IDTournament=103447546&amp;IDGolfer=65877972"/>
    <hyperlink ref="X142" r:id="rId127" display="http://www.cgf.cz/TournResultGolfer.aspx?IDTournament=103447546&amp;IDGolfer=89738264"/>
    <hyperlink ref="X143" r:id="rId128" display="http://www.cgf.cz/TournResultGolfer.aspx?IDTournament=103447546&amp;IDGolfer=88538533"/>
    <hyperlink ref="X144" r:id="rId129" display="http://www.cgf.cz/TournResultGolfer.aspx?IDTournament=103447546&amp;IDGolfer=41373123"/>
    <hyperlink ref="X145" r:id="rId130" display="http://www.cgf.cz/TournResultGolfer.aspx?IDTournament=103447546&amp;IDGolfer=69540170"/>
    <hyperlink ref="X146" r:id="rId131" display="http://www.cgf.cz/TournResultGolfer.aspx?IDTournament=103447546&amp;IDGolfer=26788958"/>
    <hyperlink ref="X147" r:id="rId132" display="http://www.cgf.cz/TournResultGolfer.aspx?IDTournament=103447546&amp;IDGolfer=24192772"/>
    <hyperlink ref="X148" r:id="rId133" display="http://www.cgf.cz/TournResultGolfer.aspx?IDTournament=103447546&amp;IDGolfer=37703376"/>
    <hyperlink ref="X149" r:id="rId134" display="http://www.cgf.cz/TournResultGolfer.aspx?IDTournament=103447546&amp;IDGolfer=52257638"/>
    <hyperlink ref="X150" r:id="rId135" display="http://www.cgf.cz/TournResultGolfer.aspx?IDTournament=103447546&amp;IDGolfer=30676281"/>
    <hyperlink ref="X151" r:id="rId136" display="http://www.cgf.cz/TournResultGolfer.aspx?IDTournament=103447546&amp;IDGolfer=58249017"/>
    <hyperlink ref="X152" r:id="rId137" display="http://www.cgf.cz/TournResultGolfer.aspx?IDTournament=103447546&amp;IDGolfer=68490408"/>
    <hyperlink ref="X153" r:id="rId138" display="http://www.cgf.cz/TournResultGolfer.aspx?IDTournament=103447546&amp;IDGolfer=28301015"/>
    <hyperlink ref="X154" r:id="rId139" display="http://www.cgf.cz/TournResultGolfer.aspx?IDTournament=103447546&amp;IDGolfer=89572073"/>
    <hyperlink ref="X155" r:id="rId140" display="http://www.cgf.cz/TournResultGolfer.aspx?IDTournament=103447546&amp;IDGolfer=45933227"/>
    <hyperlink ref="X156" r:id="rId141" display="http://www.cgf.cz/TournResultGolfer.aspx?IDTournament=103447546&amp;IDGolfer=22573139"/>
    <hyperlink ref="X157" r:id="rId142" display="http://www.cgf.cz/TournResultGolfer.aspx?IDTournament=103447546&amp;IDGolfer=67095225"/>
    <hyperlink ref="X158" r:id="rId143" display="http://www.cgf.cz/TournResultGolfer.aspx?IDTournament=103447546&amp;IDGolfer=48592166"/>
    <hyperlink ref="X159" r:id="rId144" display="http://www.cgf.cz/TournResultGolfer.aspx?IDTournament=103447546&amp;IDGolfer=84319911"/>
    <hyperlink ref="X160" r:id="rId145" display="http://www.cgf.cz/TournResultGolfer.aspx?IDTournament=103447546&amp;IDGolfer=27063596"/>
    <hyperlink ref="X161" r:id="rId146" display="http://www.cgf.cz/TournResultGolfer.aspx?IDTournament=103447546&amp;IDGolfer=67440976"/>
    <hyperlink ref="X162" r:id="rId147" display="http://www.cgf.cz/TournResultGolfer.aspx?IDTournament=103447546&amp;IDGolfer=8624323"/>
    <hyperlink ref="X163" r:id="rId148" display="http://www.cgf.cz/TournResultGolfer.aspx?IDTournament=103447546&amp;IDGolfer=102056898"/>
    <hyperlink ref="X138" r:id="rId149" display="http://www.cgf.cz/TournResultGolfer.aspx?IDTournament=103447546&amp;IDGolfer=102055911"/>
    <hyperlink ref="X164" r:id="rId150" display="http://www.cgf.cz/TournResultGolfer.aspx?IDTournament=106541744&amp;IDGolfer=17215434"/>
    <hyperlink ref="X165" r:id="rId151" display="http://www.cgf.cz/TournResultGolfer.aspx?IDTournament=106541744&amp;IDGolfer=89572073"/>
    <hyperlink ref="X166" r:id="rId152" display="http://www.cgf.cz/TournResultGolfer.aspx?IDTournament=106541744&amp;IDGolfer=78042608"/>
    <hyperlink ref="X167" r:id="rId153" display="http://www.cgf.cz/TournResultGolfer.aspx?IDTournament=106541744&amp;IDGolfer=82616461"/>
    <hyperlink ref="X168" r:id="rId154" display="http://www.cgf.cz/TournResultGolfer.aspx?IDTournament=106541744&amp;IDGolfer=41373123"/>
    <hyperlink ref="X169" r:id="rId155" display="http://www.cgf.cz/TournResultGolfer.aspx?IDTournament=106541744&amp;IDGolfer=96707589"/>
    <hyperlink ref="X170" r:id="rId156" display="http://www.cgf.cz/TournResultGolfer.aspx?IDTournament=106541744&amp;IDGolfer=30676281"/>
    <hyperlink ref="X171" r:id="rId157" display="http://www.cgf.cz/TournResultGolfer.aspx?IDTournament=106541744&amp;IDGolfer=16542389"/>
    <hyperlink ref="X172" r:id="rId158" display="http://www.cgf.cz/TournResultGolfer.aspx?IDTournament=106541744&amp;IDGolfer=88538533"/>
    <hyperlink ref="X173" r:id="rId159" display="http://www.cgf.cz/TournResultGolfer.aspx?IDTournament=106541744&amp;IDGolfer=61589384"/>
    <hyperlink ref="X174" r:id="rId160" display="http://www.cgf.cz/TournResultGolfer.aspx?IDTournament=106541744&amp;IDGolfer=90260615"/>
    <hyperlink ref="X175" r:id="rId161" display="http://www.cgf.cz/TournResultGolfer.aspx?IDTournament=106541744&amp;IDGolfer=98228810"/>
    <hyperlink ref="X176" r:id="rId162" display="http://www.cgf.cz/TournResultGolfer.aspx?IDTournament=106541744&amp;IDGolfer=4065237"/>
    <hyperlink ref="X177" r:id="rId163" display="http://www.cgf.cz/TournResultGolfer.aspx?IDTournament=106541744&amp;IDGolfer=79603867"/>
    <hyperlink ref="X178" r:id="rId164" display="http://www.cgf.cz/TournResultGolfer.aspx?IDTournament=106541744&amp;IDGolfer=91488614"/>
    <hyperlink ref="X179" r:id="rId165" display="http://www.cgf.cz/TournResultGolfer.aspx?IDTournament=106541744&amp;IDGolfer=22951198"/>
    <hyperlink ref="X180" r:id="rId166" display="http://www.cgf.cz/TournResultGolfer.aspx?IDTournament=106541744&amp;IDGolfer=54171234"/>
    <hyperlink ref="X181" r:id="rId167" display="http://www.cgf.cz/TournResultGolfer.aspx?IDTournament=115456228&amp;IDGolfer=102055911"/>
    <hyperlink ref="X182" r:id="rId168" display="http://www.cgf.cz/TournResultGolfer.aspx?IDTournament=115456228&amp;IDGolfer=94375838"/>
    <hyperlink ref="X183" r:id="rId169" display="http://www.cgf.cz/TournResultGolfer.aspx?IDTournament=115456228&amp;IDGolfer=105909977"/>
    <hyperlink ref="X184" r:id="rId170" display="http://www.cgf.cz/TournResultGolfer.aspx?IDTournament=115456228&amp;IDGolfer=67932402"/>
    <hyperlink ref="X185" r:id="rId171" display="http://www.cgf.cz/TournResultGolfer.aspx?IDTournament=115456228&amp;IDGolfer=55940763"/>
    <hyperlink ref="X186" r:id="rId172" display="http://www.cgf.cz/TournResultGolfer.aspx?IDTournament=115456228&amp;IDGolfer=90496130"/>
    <hyperlink ref="X187" r:id="rId173" display="http://www.cgf.cz/TournResultGolfer.aspx?IDTournament=115456228&amp;IDGolfer=102059178"/>
    <hyperlink ref="X188" r:id="rId174" display="http://www.cgf.cz/TournResultGolfer.aspx?IDTournament=115456228&amp;IDGolfer=3313710"/>
    <hyperlink ref="X189" r:id="rId175" display="http://www.cgf.cz/TournResultGolfer.aspx?IDTournament=115456228&amp;IDGolfer=84137533"/>
    <hyperlink ref="X190" r:id="rId176" display="http://www.cgf.cz/TournResultGolfer.aspx?IDTournament=115456228&amp;IDGolfer=102056479"/>
    <hyperlink ref="X191" r:id="rId177" display="http://www.cgf.cz/TournResultGolfer.aspx?IDTournament=115456228&amp;IDGolfer=102056898"/>
    <hyperlink ref="X192" r:id="rId178" display="http://www.cgf.cz/TournResultGolfer.aspx?IDTournament=115456228&amp;IDGolfer=102063530"/>
    <hyperlink ref="X193" r:id="rId179" display="http://www.cgf.cz/TournResultGolfer.aspx?IDTournament=105492382&amp;IDGolfer=35547848"/>
    <hyperlink ref="X194" r:id="rId180" display="http://www.cgf.cz/TournResultGolfer.aspx?IDTournament=105492382&amp;IDGolfer=89792077"/>
    <hyperlink ref="X195" r:id="rId181" display="http://www.cgf.cz/TournResultGolfer.aspx?IDTournament=105492382&amp;IDGolfer=34651701"/>
    <hyperlink ref="X196" r:id="rId182" display="http://www.cgf.cz/TournResultGolfer.aspx?IDTournament=105492382&amp;IDGolfer=40773374"/>
    <hyperlink ref="X197" r:id="rId183" display="http://www.cgf.cz/TournResultGolfer.aspx?IDTournament=105492382&amp;IDGolfer=52235239"/>
    <hyperlink ref="X198" r:id="rId184" display="http://www.cgf.cz/TournResultGolfer.aspx?IDTournament=105492382&amp;IDGolfer=89572073"/>
    <hyperlink ref="X199" r:id="rId185" display="http://www.cgf.cz/TournResultGolfer.aspx?IDTournament=105492382&amp;IDGolfer=94414969"/>
    <hyperlink ref="X200" r:id="rId186" display="http://www.cgf.cz/TournResultGolfer.aspx?IDTournament=105492382&amp;IDGolfer=9828521"/>
    <hyperlink ref="X201" r:id="rId187" display="http://www.cgf.cz/TournResultGolfer.aspx?IDTournament=105492382&amp;IDGolfer=8624323"/>
    <hyperlink ref="X202" r:id="rId188" display="http://www.cgf.cz/TournResultGolfer.aspx?IDTournament=105492382&amp;IDGolfer=2226699"/>
    <hyperlink ref="X203" r:id="rId189" display="http://www.cgf.cz/TournResultGolfer.aspx?IDTournament=105492382&amp;IDGolfer=67440976"/>
    <hyperlink ref="X204" r:id="rId190" display="http://www.cgf.cz/TournResultGolfer.aspx?IDTournament=105492382&amp;IDGolfer=58845453"/>
    <hyperlink ref="X205" r:id="rId191" display="http://www.cgf.cz/TournResultGolfer.aspx?IDTournament=105492382&amp;IDGolfer=79035950"/>
    <hyperlink ref="X206" r:id="rId192" display="http://www.cgf.cz/TournResultGolfer.aspx?IDTournament=105492382&amp;IDGolfer=97818715"/>
    <hyperlink ref="X207" r:id="rId193" display="http://www.cgf.cz/TournResultGolfer.aspx?IDTournament=105492382&amp;IDGolfer=28301015"/>
    <hyperlink ref="X208" r:id="rId194" display="http://www.cgf.cz/TournResultGolfer.aspx?IDTournament=105492382&amp;IDGolfer=68490408"/>
    <hyperlink ref="X209" r:id="rId195" display="http://www.cgf.cz/TournResultGolfer.aspx?IDTournament=105492382&amp;IDGolfer=84319911"/>
    <hyperlink ref="X210" r:id="rId196" display="http://www.cgf.cz/TournResultGolfer.aspx?IDTournament=105492382&amp;IDGolfer=52257638"/>
    <hyperlink ref="X211" r:id="rId197" display="http://www.cgf.cz/TournResultGolfer.aspx?IDTournament=105492382&amp;IDGolfer=99195597"/>
    <hyperlink ref="X212" r:id="rId198" display="http://www.cgf.cz/TournResultGolfer.aspx?IDTournament=105492382&amp;IDGolfer=24356746"/>
    <hyperlink ref="X213" r:id="rId199" display="http://www.cgf.cz/TournResultGolfer.aspx?IDTournament=105492382&amp;IDGolfer=28885425"/>
    <hyperlink ref="X214" r:id="rId200" display="http://www.cgf.cz/TournResultGolfer.aspx?IDTournament=105492382&amp;IDGolfer=67095225"/>
    <hyperlink ref="X215" r:id="rId201" display="http://www.cgf.cz/TournResultGolfer.aspx?IDTournament=105492382&amp;IDGolfer=73316587"/>
    <hyperlink ref="X216" r:id="rId202" display="http://www.cgf.cz/TournResultGolfer.aspx?IDTournament=105492382&amp;IDGolfer=46191274"/>
    <hyperlink ref="X217" r:id="rId203" display="http://www.cgf.cz/TournResultGolfer.aspx?IDTournament=105492382&amp;IDGolfer=68743651"/>
    <hyperlink ref="X218" r:id="rId204" display="http://www.cgf.cz/TournResultGolfer.aspx?IDTournament=105492382&amp;IDGolfer=58636721"/>
    <hyperlink ref="X219" r:id="rId205" display="http://www.cgf.cz/TournResultGolfer.aspx?IDTournament=105492382&amp;IDGolfer=82343657"/>
    <hyperlink ref="X220" r:id="rId206" display="http://www.cgf.cz/TournResultGolfer.aspx?IDTournament=105492382&amp;IDGolfer=64576649"/>
    <hyperlink ref="X221" r:id="rId207" display="http://www.cgf.cz/TournResultGolfer.aspx?IDTournament=105492382&amp;IDGolfer=69540170"/>
    <hyperlink ref="X222" r:id="rId208" display="http://www.cgf.cz/TournResultGolfer.aspx?IDTournament=105492382&amp;IDGolfer=22951198"/>
    <hyperlink ref="X223" r:id="rId209" display="http://www.cgf.cz/TournResultGolfer.aspx?IDTournament=105492382&amp;IDGolfer=7195423"/>
    <hyperlink ref="X224" r:id="rId210" display="http://www.cgf.cz/TournResultGolfer.aspx?IDTournament=115478944&amp;IDGolfer=69531278"/>
    <hyperlink ref="X225" r:id="rId211" display="http://www.cgf.cz/TournResultGolfer.aspx?IDTournament=115478944&amp;IDGolfer=94359168"/>
    <hyperlink ref="X226" r:id="rId212" display="http://www.cgf.cz/TournResultGolfer.aspx?IDTournament=115478944&amp;IDGolfer=27063596"/>
    <hyperlink ref="X227" r:id="rId213" display="http://www.cgf.cz/TournResultGolfer.aspx?IDTournament=115478944&amp;IDGolfer=92042342"/>
    <hyperlink ref="X228" r:id="rId214" display="http://www.cgf.cz/TournResultGolfer.aspx?IDTournament=115478944&amp;IDGolfer=46604559"/>
    <hyperlink ref="X229" r:id="rId215" display="http://www.cgf.cz/TournResultGolfer.aspx?IDTournament=115478944&amp;IDGolfer=41373123"/>
    <hyperlink ref="X230" r:id="rId216" display="http://www.cgf.cz/TournResultGolfer.aspx?IDTournament=115478944&amp;IDGolfer=89572073"/>
    <hyperlink ref="X231" r:id="rId217" display="http://www.cgf.cz/TournResultGolfer.aspx?IDTournament=115478944&amp;IDGolfer=16837652"/>
    <hyperlink ref="X232" r:id="rId218" display="http://www.cgf.cz/TournResultGolfer.aspx?IDTournament=115478944&amp;IDGolfer=20125826"/>
    <hyperlink ref="X233" r:id="rId219" display="http://www.cgf.cz/TournResultGolfer.aspx?IDTournament=115478944&amp;IDGolfer=84016669"/>
    <hyperlink ref="X234" r:id="rId220" display="http://www.cgf.cz/TournResultGolfer.aspx?IDTournament=109704887&amp;IDGolfer=102059178"/>
    <hyperlink ref="X235" r:id="rId221" display="http://www.cgf.cz/TournResultGolfer.aspx?IDTournament=109704887&amp;IDGolfer=18161445"/>
    <hyperlink ref="X236" r:id="rId222" display="http://www.cgf.cz/TournResultGolfer.aspx?IDTournament=109704887&amp;IDGolfer=36203014"/>
    <hyperlink ref="X237" r:id="rId223" display="http://www.cgf.cz/TournResultGolfer.aspx?IDTournament=109704887&amp;IDGolfer=67095225"/>
    <hyperlink ref="X238" r:id="rId224" display="http://www.cgf.cz/TournResultGolfer.aspx?IDTournament=109704887&amp;IDGolfer=84985239"/>
    <hyperlink ref="X239" r:id="rId225" display="http://www.cgf.cz/TournResultGolfer.aspx?IDTournament=109704887&amp;IDGolfer=30077830"/>
    <hyperlink ref="X240" r:id="rId226" display="http://www.cgf.cz/TournResultGolfer.aspx?IDTournament=109704887&amp;IDGolfer=65225888"/>
    <hyperlink ref="X241" r:id="rId227" display="http://www.cgf.cz/TournResultGolfer.aspx?IDTournament=109704887&amp;IDGolfer=67932402"/>
    <hyperlink ref="X242" r:id="rId228" display="http://www.cgf.cz/TournResultGolfer.aspx?IDTournament=109704887&amp;IDGolfer=39720624"/>
    <hyperlink ref="X243" r:id="rId229" display="http://www.cgf.cz/TournResultGolfer.aspx?IDTournament=109704887&amp;IDGolfer=45933227"/>
    <hyperlink ref="X244" r:id="rId230" display="http://www.cgf.cz/TournResultGolfer.aspx?IDTournament=109704887&amp;IDGolfer=41894776"/>
    <hyperlink ref="X245" r:id="rId231" display="http://www.cgf.cz/TournResultGolfer.aspx?IDTournament=109704887&amp;IDGolfer=88538533"/>
    <hyperlink ref="X246" r:id="rId232" display="http://www.cgf.cz/TournResultGolfer.aspx?IDTournament=109704887&amp;IDGolfer=82898983"/>
    <hyperlink ref="X247" r:id="rId233" display="http://www.cgf.cz/TournResultGolfer.aspx?IDTournament=109704887&amp;IDGolfer=29228919"/>
    <hyperlink ref="X248" r:id="rId234" display="http://www.cgf.cz/TournResultGolfer.aspx?IDTournament=109704887&amp;IDGolfer=93379740"/>
    <hyperlink ref="X249" r:id="rId235" display="http://www.cgf.cz/TournResultGolfer.aspx?IDTournament=109704887&amp;IDGolfer=8113260"/>
    <hyperlink ref="X250" r:id="rId236" display="http://www.cgf.cz/TournResultGolfer.aspx?IDTournament=109704887&amp;IDGolfer=84137533"/>
    <hyperlink ref="X251" r:id="rId237" display="http://www.cgf.cz/TournResultGolfer.aspx?IDTournament=109704887&amp;IDGolfer=102056898"/>
    <hyperlink ref="X252" r:id="rId238" display="http://www.cgf.cz/TournResultGolfer.aspx?IDTournament=109704887&amp;IDGolfer=102063530"/>
    <hyperlink ref="X253" r:id="rId239" display="http://www.cgf.cz/TournResultGolfer.aspx?IDTournament=115484341&amp;IDGolfer=61080639"/>
    <hyperlink ref="X254" r:id="rId240" display="http://www.cgf.cz/TournResultGolfer.aspx?IDTournament=115484341&amp;IDGolfer=15448276"/>
    <hyperlink ref="X255" r:id="rId241" display="http://www.cgf.cz/TournResultGolfer.aspx?IDTournament=115484341&amp;IDGolfer=9828521"/>
    <hyperlink ref="X256" r:id="rId242" display="http://www.cgf.cz/TournResultGolfer.aspx?IDTournament=115484341&amp;IDGolfer=97851038"/>
    <hyperlink ref="X257" r:id="rId243" display="http://www.cgf.cz/TournResultGolfer.aspx?IDTournament=115484341&amp;IDGolfer=87000810"/>
    <hyperlink ref="X258" r:id="rId244" display="http://www.cgf.cz/TournResultGolfer.aspx?IDTournament=115484341&amp;IDGolfer=68565564"/>
    <hyperlink ref="X259" r:id="rId245" display="http://www.cgf.cz/TournResultGolfer.aspx?IDTournament=115484341&amp;IDGolfer=84319911"/>
    <hyperlink ref="X260" r:id="rId246" display="http://www.cgf.cz/TournResultGolfer.aspx?IDTournament=115484341&amp;IDGolfer=35547848"/>
    <hyperlink ref="X261" r:id="rId247" display="http://www.cgf.cz/TournResultGolfer.aspx?IDTournament=115484341&amp;IDGolfer=69540170"/>
    <hyperlink ref="X262" r:id="rId248" display="http://www.cgf.cz/TournResultGolfer.aspx?IDTournament=115484341&amp;IDGolfer=58845453"/>
    <hyperlink ref="X263" r:id="rId249" display="http://www.cgf.cz/TournResultGolfer.aspx?IDTournament=115484341&amp;IDGolfer=68490408"/>
    <hyperlink ref="X264" r:id="rId250" display="http://www.cgf.cz/TournResultGolfer.aspx?IDTournament=115484341&amp;IDGolfer=28263632"/>
    <hyperlink ref="X265" r:id="rId251" display="http://www.cgf.cz/TournResultGolfer.aspx?IDTournament=115484341&amp;IDGolfer=73092664"/>
    <hyperlink ref="X266" r:id="rId252" display="http://www.cgf.cz/TournResultGolfer.aspx?IDTournament=115484341&amp;IDGolfer=88128583"/>
    <hyperlink ref="X267" r:id="rId253" display="http://www.cgf.cz/TournResultGolfer.aspx?IDTournament=115484341&amp;IDGolfer=34085340"/>
    <hyperlink ref="X268" r:id="rId254" display="http://www.cgf.cz/TournResultGolfer.aspx?IDTournament=115484341&amp;IDGolfer=67095225"/>
    <hyperlink ref="X269" r:id="rId255" display="http://www.cgf.cz/TournResultGolfer.aspx?IDTournament=115484341&amp;IDGolfer=41373123"/>
    <hyperlink ref="X270" r:id="rId256" display="http://www.cgf.cz/TournResultGolfer.aspx?IDTournament=115484341&amp;IDGolfer=52257638"/>
    <hyperlink ref="X271" r:id="rId257" display="http://www.cgf.cz/TournResultGolfer.aspx?IDTournament=115484341&amp;IDGolfer=93717495"/>
    <hyperlink ref="X272" r:id="rId258" display="http://www.cgf.cz/TournResultGolfer.aspx?IDTournament=115484341&amp;IDGolfer=62914952"/>
    <hyperlink ref="X273" r:id="rId259" display="http://www.cgf.cz/TournResultGolfer.aspx?IDTournament=115484341&amp;IDGolfer=67932402"/>
    <hyperlink ref="X274" r:id="rId260" display="http://www.cgf.cz/TournResultGolfer.aspx?IDTournament=115484341&amp;IDGolfer=29699703"/>
    <hyperlink ref="X275" r:id="rId261" display="http://www.cgf.cz/TournResultGolfer.aspx?IDTournament=115484341&amp;IDGolfer=31057382"/>
    <hyperlink ref="X276" r:id="rId262" display="http://www.cgf.cz/TournResultGolfer.aspx?IDTournament=115484341&amp;IDGolfer=95062859"/>
    <hyperlink ref="X277" r:id="rId263" display="http://www.cgf.cz/TournResultGolfer.aspx?IDTournament=115484341&amp;IDGolfer=27063596"/>
    <hyperlink ref="X278" r:id="rId264" display="http://www.cgf.cz/TournResultGolfer.aspx?IDTournament=115484341&amp;IDGolfer=57978541"/>
    <hyperlink ref="X279" r:id="rId265" display="http://www.cgf.cz/TournResultGolfer.aspx?IDTournament=115484341&amp;IDGolfer=8624323"/>
    <hyperlink ref="X280" r:id="rId266" display="http://www.cgf.cz/TournResultGolfer.aspx?IDTournament=115484341&amp;IDGolfer=67440976"/>
    <hyperlink ref="X281" r:id="rId267" display="http://www.cgf.cz/TournResultGolfer.aspx?IDTournament=115484341&amp;IDGolfer=71257736"/>
    <hyperlink ref="X282" r:id="rId268" display="http://www.cgf.cz/TournResultGolfer.aspx?IDTournament=115484341&amp;IDGolfer=34619144"/>
    <hyperlink ref="X283" r:id="rId269" display="http://www.cgf.cz/TournResultGolfer.aspx?IDTournament=115484341&amp;IDGolfer=9792870"/>
    <hyperlink ref="X284" r:id="rId270" display="http://www.cgf.cz/TournResultGolfer.aspx?IDTournament=115484341&amp;IDGolfer=51740141"/>
    <hyperlink ref="X285" r:id="rId271" display="http://www.cgf.cz/TournResultGolfer.aspx?IDTournament=115484341&amp;IDGolfer=87532880"/>
    <hyperlink ref="X286" r:id="rId272" display="http://www.cgf.cz/TournResultGolfer.aspx?IDTournament=115484341&amp;IDGolfer=89572073"/>
    <hyperlink ref="X287" r:id="rId273" display="http://www.cgf.cz/TournResultGolfer.aspx?IDTournament=115484341&amp;IDGolfer=28301015"/>
    <hyperlink ref="X288" r:id="rId274" display="http://www.cgf.cz/TournResultGolfer.aspx?IDTournament=115484341&amp;IDGolfer=81367760"/>
    <hyperlink ref="X289" r:id="rId275" display="http://www.cgf.cz/TournResultGolfer.aspx?IDTournament=121948457&amp;IDGolfer=15673542"/>
    <hyperlink ref="X290" r:id="rId276" display="http://www.cgf.cz/TournResultGolfer.aspx?IDTournament=121948457&amp;IDGolfer=67095225"/>
    <hyperlink ref="X291" r:id="rId277" display="http://www.cgf.cz/TournResultGolfer.aspx?IDTournament=121948457&amp;IDGolfer=71835843"/>
    <hyperlink ref="X292" r:id="rId278" display="http://www.cgf.cz/TournResultGolfer.aspx?IDTournament=121948457&amp;IDGolfer=85600102"/>
    <hyperlink ref="X293" r:id="rId279" display="http://www.cgf.cz/TournResultGolfer.aspx?IDTournament=121948457&amp;IDGolfer=102055911"/>
    <hyperlink ref="X294" r:id="rId280" display="http://www.cgf.cz/TournResultGolfer.aspx?IDTournament=121948457&amp;IDGolfer=58845453"/>
    <hyperlink ref="X295" r:id="rId281" display="http://www.cgf.cz/TournResultGolfer.aspx?IDTournament=121948457&amp;IDGolfer=92042342"/>
    <hyperlink ref="X296" r:id="rId282" display="http://www.cgf.cz/TournResultGolfer.aspx?IDTournament=121948457&amp;IDGolfer=52257638"/>
    <hyperlink ref="X297" r:id="rId283" display="http://www.cgf.cz/TournResultGolfer.aspx?IDTournament=121948457&amp;IDGolfer=70970321"/>
    <hyperlink ref="X298" r:id="rId284" display="http://www.cgf.cz/TournResultGolfer.aspx?IDTournament=121948457&amp;IDGolfer=82544631"/>
    <hyperlink ref="X299" r:id="rId285" display="http://www.cgf.cz/TournResultGolfer.aspx?IDTournament=121948457&amp;IDGolfer=35258520"/>
    <hyperlink ref="X300" r:id="rId286" display="http://www.cgf.cz/TournResultGolfer.aspx?IDTournament=121948457&amp;IDGolfer=69540170"/>
    <hyperlink ref="X301" r:id="rId287" display="http://www.cgf.cz/TournResultGolfer.aspx?IDTournament=121948457&amp;IDGolfer=67440976"/>
    <hyperlink ref="X302" r:id="rId288" display="http://www.cgf.cz/TournResultGolfer.aspx?IDTournament=121948457&amp;IDGolfer=94359168"/>
    <hyperlink ref="X303" r:id="rId289" display="http://www.cgf.cz/TournResultGolfer.aspx?IDTournament=121948457&amp;IDGolfer=19093156"/>
    <hyperlink ref="X304" r:id="rId290" display="http://www.cgf.cz/TournResultGolfer.aspx?IDTournament=121948457&amp;IDGolfer=89572073"/>
    <hyperlink ref="X305" r:id="rId291" display="http://www.cgf.cz/TournResultGolfer.aspx?IDTournament=121948457&amp;IDGolfer=7080957"/>
    <hyperlink ref="X306" r:id="rId292" display="http://www.cgf.cz/TournResultGolfer.aspx?IDTournament=121948457&amp;IDGolfer=102056898"/>
    <hyperlink ref="X307" r:id="rId293" display="http://www.cgf.cz/TournResultGolfer.aspx?IDTournament=121948457&amp;IDGolfer=65778546"/>
    <hyperlink ref="X308" r:id="rId294" display="http://www.cgf.cz/TournResultGolfer.aspx?IDTournament=121948457&amp;IDGolfer=4893347"/>
    <hyperlink ref="X309" r:id="rId295" display="http://www.cgf.cz/TournResultGolfer.aspx?IDTournament=121948457&amp;IDGolfer=102056479"/>
    <hyperlink ref="X310" r:id="rId296" display="http://www.cgf.cz/TournResultGolfer.aspx?IDTournament=121948457&amp;IDGolfer=48787840"/>
    <hyperlink ref="X311" r:id="rId297" display="http://www.cgf.cz/TournResultGolfer.aspx?IDTournament=121948457&amp;IDGolfer=41373123"/>
    <hyperlink ref="X312" r:id="rId298" display="http://www.cgf.cz/TournResultGolfer.aspx?IDTournament=121948457&amp;IDGolfer=5767297"/>
    <hyperlink ref="X313" r:id="rId299" display="http://www.cgf.cz/TournResultGolfer.aspx?IDTournament=121948457&amp;IDGolfer=44960403"/>
    <hyperlink ref="X314" r:id="rId300" display="http://www.cgf.cz/TournResultGolfer.aspx?IDTournament=124399766&amp;IDGolfer=68490408"/>
    <hyperlink ref="X315" r:id="rId301" display="http://www.cgf.cz/TournResultGolfer.aspx?IDTournament=124399766&amp;IDGolfer=67440976"/>
    <hyperlink ref="X316" r:id="rId302" display="http://www.cgf.cz/TournResultGolfer.aspx?IDTournament=124399766&amp;IDGolfer=79603867"/>
    <hyperlink ref="X317" r:id="rId303" display="http://www.cgf.cz/TournResultGolfer.aspx?IDTournament=124478749&amp;IDGolfer=102055911"/>
    <hyperlink ref="X318" r:id="rId304" display="http://www.cgf.cz/TournResultGolfer.aspx?IDTournament=124478749&amp;IDGolfer=69540170"/>
    <hyperlink ref="X319" r:id="rId305" display="http://www.cgf.cz/TournResultGolfer.aspx?IDTournament=124478749&amp;IDGolfer=41894776"/>
    <hyperlink ref="X320" r:id="rId306" display="http://www.cgf.cz/TournResultGolfer.aspx?IDTournament=124478749&amp;IDGolfer=19396566"/>
    <hyperlink ref="X321" r:id="rId307" display="http://www.cgf.cz/TournResultGolfer.aspx?IDTournament=124478749&amp;IDGolfer=58845453"/>
    <hyperlink ref="X322" r:id="rId308" display="http://www.cgf.cz/TournResultGolfer.aspx?IDTournament=124478749&amp;IDGolfer=45933227"/>
    <hyperlink ref="X323" r:id="rId309" display="http://www.cgf.cz/TournResultGolfer.aspx?IDTournament=124478749&amp;IDGolfer=28301015"/>
    <hyperlink ref="X324" r:id="rId310" display="http://www.cgf.cz/TournResultGolfer.aspx?IDTournament=124478749&amp;IDGolfer=102056898"/>
    <hyperlink ref="X325" r:id="rId311" display="http://www.cgf.cz/TournResultGolfer.aspx?IDTournament=124478749&amp;IDGolfer=41373123"/>
    <hyperlink ref="X326" r:id="rId312" display="http://www.cgf.cz/TournResultGolfer.aspx?IDTournament=124478749&amp;IDGolfer=68364484"/>
    <hyperlink ref="X327" r:id="rId313" display="http://www.cgf.cz/TournResultGolfer.aspx?IDTournament=124478749&amp;IDGolfer=9828521"/>
    <hyperlink ref="X328" r:id="rId314" display="http://www.cgf.cz/TournResultGolfer.aspx?IDTournament=124478749&amp;IDGolfer=52235239"/>
    <hyperlink ref="X329" r:id="rId315" display="http://www.cgf.cz/TournResultGolfer.aspx?IDTournament=124478749&amp;IDGolfer=27063596"/>
    <hyperlink ref="X330" r:id="rId316" display="http://www.cgf.cz/TournResultGolfer.aspx?IDTournament=124478749&amp;IDGolfer=67440976"/>
    <hyperlink ref="X331" r:id="rId317" display="http://www.cgf.cz/TournResultGolfer.aspx?IDTournament=124478749&amp;IDGolfer=89572073"/>
    <hyperlink ref="X332" r:id="rId318" display="http://www.cgf.cz/TournResultGolfer.aspx?IDTournament=124478749&amp;IDGolfer=5767297"/>
    <hyperlink ref="X333" r:id="rId319" display="http://www.cgf.cz/TournResultGolfer.aspx?IDTournament=124478749&amp;IDGolfer=67095225"/>
    <hyperlink ref="X334" r:id="rId320" display="http://www.cgf.cz/TournResultGolfer.aspx?IDTournament=124478749&amp;IDGolfer=35547848"/>
    <hyperlink ref="X335" r:id="rId321" display="http://www.cgf.cz/TournResultGolfer.aspx?IDTournament=124478749&amp;IDGolfer=68490408"/>
    <hyperlink ref="X336" r:id="rId322" display="http://www.cgf.cz/TournResultGolfer.aspx?IDTournament=124478749&amp;IDGolfer=20125826"/>
    <hyperlink ref="X337" r:id="rId323" display="http://www.cgf.cz/TournResultGolfer.aspx?IDTournament=124478749&amp;IDGolfer=25350676"/>
    <hyperlink ref="X338" r:id="rId324" display="http://www.cgf.cz/TournResultGolfer.aspx?IDTournament=124478749&amp;IDGolfer=2806737"/>
    <hyperlink ref="X340" r:id="rId325" display="http://www.cgf.cz/TournResultGolfer.aspx?IdTournament=124367126&amp;IDGolfer=82544631"/>
    <hyperlink ref="X339" r:id="rId326" display="http://www.cgf.cz/TournResultGolfer.aspx?IdTournament=124367126&amp;IDGolfer=41373123"/>
    <hyperlink ref="X341" r:id="rId327" display="http://www.cgf.cz/TournResultGolfer.aspx?IDTournament=124367126&amp;IDGolfer=68364484"/>
    <hyperlink ref="X342" r:id="rId328" display="http://www.cgf.cz/TournResultGolfer.aspx?IDTournament=124367126&amp;IDGolfer=8624323"/>
    <hyperlink ref="X343" r:id="rId329" display="http://www.cgf.cz/TournResultGolfer.aspx?IDTournament=124367126&amp;IDGolfer=30676281"/>
    <hyperlink ref="X344" r:id="rId330" display="http://www.cgf.cz/TournResultGolfer.aspx?IDTournament=124367126&amp;IDGolfer=35547848"/>
    <hyperlink ref="X345" r:id="rId331" display="http://www.cgf.cz/TournResultGolfer.aspx?IDTournament=124367126&amp;IDGolfer=69540170"/>
    <hyperlink ref="X346" r:id="rId332" display="http://www.cgf.cz/TournResultGolfer.aspx?IDTournament=124367126&amp;IDGolfer=47136365"/>
    <hyperlink ref="X347" r:id="rId333" display="http://www.cgf.cz/TournResultGolfer.aspx?IDTournament=124367126&amp;IDGolfer=41894776"/>
    <hyperlink ref="X348" r:id="rId334" display="http://www.cgf.cz/TournResultGolfer.aspx?IDTournament=124367126&amp;IDGolfer=67095225"/>
    <hyperlink ref="X349" r:id="rId335" display="http://www.cgf.cz/TournResultGolfer.aspx?IDTournament=124367126&amp;IDGolfer=52257638"/>
    <hyperlink ref="X350" r:id="rId336" display="http://www.cgf.cz/TournResultGolfer.aspx?IDTournament=124367126&amp;IDGolfer=67440976"/>
    <hyperlink ref="X351" r:id="rId337" display="http://www.cgf.cz/TournResultGolfer.aspx?IDTournament=124367126&amp;IDGolfer=69531278"/>
    <hyperlink ref="X352" r:id="rId338" display="http://www.cgf.cz/TournResultGolfer.aspx?IDTournament=124367126&amp;IDGolfer=22951198"/>
    <hyperlink ref="X353" r:id="rId339" display="http://www.cgf.cz/TournResultGolfer.aspx?IDTournament=124367126&amp;IDGolfer=130319463"/>
    <hyperlink ref="X354" r:id="rId340" display="http://www.cgf.cz/TournResultGolfer.aspx?IDTournament=124367126&amp;IDGolfer=88538533"/>
    <hyperlink ref="X355" r:id="rId341" display="http://www.cgf.cz/TournResultGolfer.aspx?IDTournament=124367126&amp;IDGolfer=76307624"/>
    <hyperlink ref="X356" r:id="rId342" display="http://www.cgf.cz/TournResultGolfer.aspx?IDTournament=136961368&amp;IDGolfer=74211286"/>
    <hyperlink ref="X357" r:id="rId343" display="http://www.cgf.cz/TournResultGolfer.aspx?IDTournament=136961368&amp;IDGolfer=33916802"/>
    <hyperlink ref="X358" r:id="rId344" display="http://www.cgf.cz/TournResultGolfer.aspx?IDTournament=136961368&amp;IDGolfer=54171234"/>
    <hyperlink ref="X359" r:id="rId345" display="http://www.cgf.cz/TournResultGolfer.aspx?IDTournament=141188760&amp;IDGolfer=89738264"/>
    <hyperlink ref="X360" r:id="rId346" display="http://www.cgf.cz/TournResultGolfer.aspx?IDTournament=141188760&amp;IDGolfer=82544631"/>
    <hyperlink ref="X361" r:id="rId347" display="http://www.cgf.cz/TournResultGolfer.aspx?IDTournament=141188760&amp;IDGolfer=68490408"/>
    <hyperlink ref="X362" r:id="rId348" display="http://www.cgf.cz/TournResultGolfer.aspx?IDTournament=141188760&amp;IDGolfer=89572073"/>
    <hyperlink ref="X363" r:id="rId349" display="http://www.cgf.cz/TournResultGolfer.aspx?IDTournament=141188760&amp;IDGolfer=41373123"/>
    <hyperlink ref="X364" r:id="rId350" display="http://www.cgf.cz/TournResultGolfer.aspx?IDTournament=141188760&amp;IDGolfer=52257638"/>
    <hyperlink ref="X365" r:id="rId351" display="http://www.cgf.cz/TournResultGolfer.aspx?IDTournament=141188760&amp;IDGolfer=67095225"/>
    <hyperlink ref="X366" r:id="rId352" display="http://www.cgf.cz/TournResultGolfer.aspx?IDTournament=141188760&amp;IDGolfer=24378608"/>
    <hyperlink ref="X367" r:id="rId353" display="http://www.cgf.cz/TournResultGolfer.aspx?IDTournament=141188760&amp;IDGolfer=27670432"/>
    <hyperlink ref="X368" r:id="rId354" display="http://www.cgf.cz/TournResultGolfer.aspx?IDTournament=141188760&amp;IDGolfer=27063596"/>
    <hyperlink ref="X369" r:id="rId355" display="http://www.cgf.cz/TournResultGolfer.aspx?IDTournament=141188760&amp;IDGolfer=28301015"/>
    <hyperlink ref="X370" r:id="rId356" display="http://www.cgf.cz/TournResultGolfer.aspx?IDTournament=141188760&amp;IDGolfer=26788958"/>
    <hyperlink ref="X371" r:id="rId357" display="http://www.cgf.cz/TournResultGolfer.aspx?IDTournament=141188760&amp;IDGolfer=89695919"/>
    <hyperlink ref="X372" r:id="rId358" display="http://www.cgf.cz/TournResultGolfer.aspx?IDTournament=141188760&amp;IDGolfer=67440976"/>
    <hyperlink ref="X373" r:id="rId359" display="http://www.cgf.cz/TournResultGolfer.aspx?IDTournament=141188760&amp;IDGolfer=69540170"/>
    <hyperlink ref="X374" r:id="rId360" display="http://www.cgf.cz/TournResultGolfer.aspx?IDTournament=141188760&amp;IDGolfer=88128583"/>
    <hyperlink ref="X375" r:id="rId361" display="http://www.cgf.cz/TournResultGolfer.aspx?IDTournament=141188760&amp;IDGolfer=28263632"/>
    <hyperlink ref="X376" r:id="rId362" display="http://www.cgf.cz/TournResultGolfer.aspx?IDTournament=141188760&amp;IDGolfer=5626257"/>
    <hyperlink ref="X377" r:id="rId363" display="http://www.cgf.cz/TournResultGolfer.aspx?IDTournament=141188760&amp;IDGolfer=2806737"/>
    <hyperlink ref="X378" r:id="rId364" display="http://www.cgf.cz/TournResultGolfer.aspx?IDTournament=141188760&amp;IDGolfer=38942775"/>
    <hyperlink ref="X379" r:id="rId365" display="http://www.cgf.cz/TournResultGolfer.aspx?IDTournament=141188760&amp;IDGolfer=5767297"/>
    <hyperlink ref="X380" r:id="rId366" display="http://www.cgf.cz/TournResultGolfer.aspx?IDTournament=141188760&amp;IDGolfer=67373331"/>
    <hyperlink ref="X381" r:id="rId367" display="http://www.cgf.cz/TournResultGolfer.aspx?IDTournament=141188760&amp;IDGolfer=15673542"/>
    <hyperlink ref="X382" r:id="rId368" display="http://www.cgf.cz/TournResultGolfer.aspx?IDTournament=144296384&amp;IDGolfer=78042608"/>
    <hyperlink ref="X383" r:id="rId369" display="http://www.cgf.cz/TournResultGolfer.aspx?IDTournament=144296384&amp;IDGolfer=82343657"/>
    <hyperlink ref="X384" r:id="rId370" display="http://www.cgf.cz/TournResultGolfer.aspx?IDTournament=144296384&amp;IDGolfer=89695919"/>
    <hyperlink ref="X385" r:id="rId371" display="http://www.cgf.cz/TournResultGolfer.aspx?IDTournament=149030839&amp;IDGolfer=81959658"/>
    <hyperlink ref="X386" r:id="rId372" display="http://www.cgf.cz/TournResultGolfer.aspx?IDTournament=149030839&amp;IDGolfer=82544631"/>
    <hyperlink ref="X387" r:id="rId373" display="http://www.cgf.cz/TournResultGolfer.aspx?IDTournament=149030839&amp;IDGolfer=89572073"/>
    <hyperlink ref="X388" r:id="rId374" display="http://www.cgf.cz/TournResultGolfer.aspx?IDTournament=149030839&amp;IDGolfer=58845453"/>
    <hyperlink ref="X389" r:id="rId375" display="http://www.cgf.cz/TournResultGolfer.aspx?IDTournament=149030839&amp;IDGolfer=35547848"/>
    <hyperlink ref="X390" r:id="rId376" display="http://www.cgf.cz/TournResultGolfer.aspx?IDTournament=149030839&amp;IDGolfer=41373123"/>
    <hyperlink ref="X391" r:id="rId377" display="http://www.cgf.cz/TournResultGolfer.aspx?IDTournament=149030839&amp;IDGolfer=84414085"/>
    <hyperlink ref="X392" r:id="rId378" display="http://www.cgf.cz/TournResultGolfer.aspx?IDTournament=149030839&amp;IDGolfer=68490408"/>
    <hyperlink ref="X393" r:id="rId379" display="http://www.cgf.cz/TournResultGolfer.aspx?IDTournament=149030839&amp;IDGolfer=51740141"/>
    <hyperlink ref="X394" r:id="rId380" display="http://www.cgf.cz/TournResultGolfer.aspx?IDTournament=149030839&amp;IDGolfer=69540170"/>
    <hyperlink ref="X395" r:id="rId381" display="http://www.cgf.cz/TournResultGolfer.aspx?IDTournament=149030839&amp;IDGolfer=52257638"/>
    <hyperlink ref="X396" r:id="rId382" display="http://www.cgf.cz/TournResultGolfer.aspx?IDTournament=149030839&amp;IDGolfer=67095225"/>
    <hyperlink ref="X397" r:id="rId383" display="http://www.cgf.cz/TournResultGolfer.aspx?IDTournament=149030839&amp;IDGolfer=89695919"/>
    <hyperlink ref="X398" r:id="rId384" display="http://www.cgf.cz/TournResultGolfer.aspx?IDTournament=149030839&amp;IDGolfer=72807770"/>
    <hyperlink ref="X399" r:id="rId385" display="http://www.cgf.cz/TournResultGolfer.aspx?IDTournament=149030839&amp;IDGolfer=75169763"/>
    <hyperlink ref="X400" r:id="rId386" display="http://www.cgf.cz/TournResultGolfer.aspx?IDTournament=149030839&amp;IDGolfer=28016086"/>
    <hyperlink ref="X401" r:id="rId387" display="http://www.cgf.cz/TournResultGolfer.aspx?IDTournament=149030839&amp;IDGolfer=26788958"/>
    <hyperlink ref="X402" r:id="rId388" display="http://www.cgf.cz/TournResultGolfer.aspx?IDTournament=149030839&amp;IDGolfer=62914952"/>
    <hyperlink ref="X403" r:id="rId389" display="http://www.cgf.cz/TournResultGolfer.aspx?IDTournament=149030839&amp;IDGolfer=83499957"/>
    <hyperlink ref="X404" r:id="rId390" display="http://www.cgf.cz/TournResultGolfer.aspx?IDTournament=149030839&amp;IDGolfer=16470092"/>
    <hyperlink ref="X405" r:id="rId391" display="http://www.cgf.cz/TournResultGolfer.aspx?IDTournament=149030839&amp;IDGolfer=67440976"/>
    <hyperlink ref="X406" r:id="rId392" display="http://www.cgf.cz/TournResultGolfer.aspx?IDTournament=149030839&amp;IDGolfer=57992192"/>
    <hyperlink ref="X407" r:id="rId393" display="http://www.cgf.cz/TournResultGolfer.aspx?IDTournament=149030839&amp;IDGolfer=29228919"/>
    <hyperlink ref="X408" r:id="rId394" display="http://www.cgf.cz/TournResultGolfer.aspx?IDTournament=149030839&amp;IDGolfer=15673542"/>
    <hyperlink ref="X409" r:id="rId395" display="http://www.cgf.cz/TournResultGolfer.aspx?IDTournament=149030839&amp;IDGolfer=98241278"/>
    <hyperlink ref="X410" r:id="rId396" display="http://www.cgf.cz/TournResultGolfer.aspx?IDTournament=149030839&amp;IDGolfer=11642694"/>
    <hyperlink ref="X411" r:id="rId397" display="http://www.cgf.cz/TournResultGolfer.aspx?IDTournament=149030839&amp;IDGolfer=69531278"/>
    <hyperlink ref="X412" r:id="rId398" display="http://www.cgf.cz/TournResultGolfer.aspx?IDTournament=149030839&amp;IDGolfer=34619144"/>
    <hyperlink ref="X413" r:id="rId399" display="http://www.cgf.cz/TournResultGolfer.aspx?IDTournament=149030839&amp;IDGolfer=18161445"/>
    <hyperlink ref="X414" r:id="rId400" display="http://www.cgf.cz/TournResultGolfer.aspx?IDTournament=149030839&amp;IDGolfer=20125826"/>
    <hyperlink ref="X415" r:id="rId401" display="http://www.cgf.cz/TournResultGolfer.aspx?IDTournament=149030839&amp;IDGolfer=18827059"/>
    <hyperlink ref="X416" r:id="rId402" display="http://www.cgf.cz/TournResultGolfer.aspx?IDTournament=149030839&amp;IDGolfer=66875842"/>
    <hyperlink ref="X417" r:id="rId403" display="http://www.cgf.cz/TournResultGolfer.aspx?IDTournament=149030839&amp;IDGolfer=83885008"/>
    <hyperlink ref="X418" r:id="rId404" display="http://www.cgf.cz/TournResultGolfer.aspx?IDTournament=149030839&amp;IDGolfer=35482739"/>
    <hyperlink ref="X419" r:id="rId405" display="http://www.cgf.cz/TournResultGolfer.aspx?IDTournament=149030839&amp;IDGolfer=93856008"/>
    <hyperlink ref="X420" r:id="rId406" display="http://www.cgf.cz/TournResultGolfer.aspx?IDTournament=150693318&amp;IDGolfer=19659241"/>
    <hyperlink ref="X421" r:id="rId407" display="http://www.cgf.cz/TournResultGolfer.aspx?IDTournament=150693318&amp;IDGolfer=9828521"/>
    <hyperlink ref="X422" r:id="rId408" display="http://www.cgf.cz/TournResultGolfer.aspx?IDTournament=150693318&amp;IDGolfer=67440976"/>
    <hyperlink ref="X423" r:id="rId409" display="http://www.cgf.cz/TournResultGolfer.aspx?IDTournament=150693318&amp;IDGolfer=89695919"/>
    <hyperlink ref="X424" r:id="rId410" display="http://www.cgf.cz/TournResultGolfer.aspx?IDTournament=150693318&amp;IDGolfer=89792077"/>
    <hyperlink ref="X425" r:id="rId411" display="http://www.cgf.cz/TournResultGolfer.aspx?IDTournament=150693318&amp;IDGolfer=9792870"/>
    <hyperlink ref="X426" r:id="rId412" display="http://www.cgf.cz/TournResultGolfer.aspx?IDTournament=143659156&amp;IDGolfer=11642694"/>
    <hyperlink ref="X427" r:id="rId413" display="http://www.cgf.cz/TournResultGolfer.aspx?IDTournament=143659156&amp;IDGolfer=22951198"/>
    <hyperlink ref="X428" r:id="rId414" display="http://www.cgf.cz/TournResultGolfer.aspx?IDTournament=143659156&amp;IDGolfer=27670432"/>
    <hyperlink ref="X429" r:id="rId415" display="http://www.cgf.cz/TournResultGolfer.aspx?IDTournament=143659156&amp;IDGolfer=69531278"/>
    <hyperlink ref="X430" r:id="rId416" display="http://www.cgf.cz/TournResultGolfer.aspx?IDTournament=143659156&amp;IDGolfer=29699703"/>
    <hyperlink ref="X431" r:id="rId417" display="http://www.cgf.cz/TournResultGolfer.aspx?IDTournament=143659156&amp;IDGolfer=76280900"/>
    <hyperlink ref="X432" r:id="rId418" display="http://www.cgf.cz/TournResultGolfer.aspx?IDTournament=143659156&amp;IDGolfer=87662276"/>
    <hyperlink ref="X433" r:id="rId419" display="http://www.cgf.cz/TournResultGolfer.aspx?IDTournament=143659156&amp;IDGolfer=35547848"/>
    <hyperlink ref="X434" r:id="rId420" display="http://www.cgf.cz/TournResultGolfer.aspx?IDTournament=143659156&amp;IDGolfer=56944263"/>
    <hyperlink ref="X435" r:id="rId421" display="http://www.cgf.cz/TournResultGolfer.aspx?IDTournament=143659156&amp;IDGolfer=52257638"/>
    <hyperlink ref="X436" r:id="rId422" display="http://www.cgf.cz/TournResultGolfer.aspx?IDTournament=143659156&amp;IDGolfer=54456806"/>
    <hyperlink ref="X437" r:id="rId423" display="http://www.cgf.cz/TournResultGolfer.aspx?IDTournament=143659156&amp;IDGolfer=75169763"/>
    <hyperlink ref="X438" r:id="rId424" display="http://www.cgf.cz/TournResultGolfer.aspx?IDTournament=143659156&amp;IDGolfer=13430956"/>
    <hyperlink ref="X439" r:id="rId425" display="http://www.cgf.cz/TournResultGolfer.aspx?IDTournament=143659156&amp;IDGolfer=76646353"/>
    <hyperlink ref="X440" r:id="rId426" display="http://www.cgf.cz/TournResultGolfer.aspx?IDTournament=143659156&amp;IDGolfer=96120488"/>
    <hyperlink ref="X441" r:id="rId427" display="http://www.cgf.cz/TournResultGolfer.aspx?IDTournament=143659156&amp;IDGolfer=63786355"/>
    <hyperlink ref="X442" r:id="rId428" display="http://www.cgf.cz/TournResultGolfer.aspx?IDTournament=143659156&amp;IDGolfer=5626257"/>
    <hyperlink ref="X443" r:id="rId429" display="http://www.cgf.cz/TournResultGolfer.aspx?IDTournament=143659156&amp;IDGolfer=12420260"/>
    <hyperlink ref="X444" r:id="rId430" display="http://www.cgf.cz/TournResultGolfer.aspx?IDTournament=143659156&amp;IDGolfer=93042893"/>
    <hyperlink ref="X445" r:id="rId431" display="http://www.cgf.cz/TournResultGolfer.aspx?IDTournament=143659156&amp;IDGolfer=10981053"/>
    <hyperlink ref="X446" r:id="rId432" display="http://www.cgf.cz/TournResultGolfer.aspx?IDTournament=143659156&amp;IDGolfer=18236491"/>
    <hyperlink ref="X447" r:id="rId433" display="http://www.cgf.cz/TournResultGolfer.aspx?IDTournament=143659156&amp;IDGolfer=7080957"/>
    <hyperlink ref="X448" r:id="rId434" display="http://www.cgf.cz/TournResultGolfer.aspx?IDTournament=143659156&amp;IDGolfer=41073990"/>
    <hyperlink ref="X449" r:id="rId435" display="http://www.cgf.cz/TournResultGolfer.aspx?IDTournament=143659156&amp;IDGolfer=91570079"/>
    <hyperlink ref="X450" r:id="rId436" display="http://www.cgf.cz/TournResultGolfer.aspx?IDTournament=143659156&amp;IDGolfer=8772690"/>
    <hyperlink ref="X451" r:id="rId437" display="http://www.cgf.cz/TournResultGolfer.aspx?IDTournament=143659156&amp;IDGolfer=8738624"/>
    <hyperlink ref="X452" r:id="rId438" display="http://www.cgf.cz/TournResultGolfer.aspx?IDTournament=143659156&amp;IDGolfer=84398792"/>
    <hyperlink ref="X453" r:id="rId439" display="http://www.cgf.cz/TournResultGolfer.aspx?IDTournament=143659156&amp;IDGolfer=67302904"/>
    <hyperlink ref="X454" r:id="rId440" display="http://www.cgf.cz/TournResultGolfer.aspx?IDTournament=143659156&amp;IDGolfer=66875842"/>
    <hyperlink ref="X455" r:id="rId441" display="http://www.cgf.cz/TournResultGolfer.aspx?IDTournament=143659156&amp;IDGolfer=20444035"/>
    <hyperlink ref="X456" r:id="rId442" display="http://www.cgf.cz/TournResultGolfer.aspx?IDTournament=143659156&amp;IDGolfer=40757934"/>
    <hyperlink ref="X457" r:id="rId443" display="http://www.cgf.cz/TournResultGolfer.aspx?IDTournament=143659156&amp;IDGolfer=83442648"/>
    <hyperlink ref="X458" r:id="rId444" display="http://www.cgf.cz/TournResultGolfer.aspx?IDTournament=143659156&amp;IDGolfer=14143084"/>
    <hyperlink ref="X459" r:id="rId445" display="http://www.cgf.cz/TournResultGolfer.aspx?IDTournament=143659156&amp;IDGolfer=33854185"/>
    <hyperlink ref="X460" r:id="rId446" display="http://www.cgf.cz/TournResultGolfer.aspx?IDTournament=143659156&amp;IDGolfer=113842581"/>
    <hyperlink ref="X461" r:id="rId447" display="http://www.cgf.cz/TournResultGolfer.aspx?IDTournament=143659156&amp;IDGolfer=20208033"/>
    <hyperlink ref="X462" r:id="rId448" display="http://www.cgf.cz/TournResultGolfer.aspx?IDTournament=143659156&amp;IDGolfer=38154250"/>
    <hyperlink ref="X463" r:id="rId449" display="http://www.cgf.cz/TournResultGolfer.aspx?IDTournament=143659156&amp;IDGolfer=122377152"/>
    <hyperlink ref="X464" r:id="rId450" display="http://www.cgf.cz/TournResultGolfer.aspx?IDTournament=143659156&amp;IDGolfer=96291803"/>
    <hyperlink ref="X465" r:id="rId451" display="http://www.cgf.cz/TournResultGolfer.aspx?IDTournament=143659156&amp;IDGolfer=7617024"/>
    <hyperlink ref="X466" r:id="rId452" display="http://www.cgf.cz/TournResultGolfer.aspx?IDTournament=143659156&amp;IDGolfer=96321244"/>
    <hyperlink ref="X467" r:id="rId453" display="http://www.cgf.cz/TournResultGolfer.aspx?IDTournament=143659156&amp;IDGolfer=102294422"/>
    <hyperlink ref="X468" r:id="rId454" display="http://www.cgf.cz/TournResultGolfer.aspx?IDTournament=143659156&amp;IDGolfer=36652679"/>
    <hyperlink ref="X469" r:id="rId455" display="http://www.cgf.cz/TournResultGolfer.aspx?IDTournament=143659156&amp;IDGolfer=20170371"/>
    <hyperlink ref="X470" r:id="rId456" display="http://www.cgf.cz/TournResultGolfer.aspx?IDTournament=143659156&amp;IDGolfer=45026912"/>
    <hyperlink ref="X471" r:id="rId457" display="http://www.cgf.cz/TournResultGolfer.aspx?IDTournament=143261333&amp;IDGolfer=4267299"/>
    <hyperlink ref="X472" r:id="rId458" display="http://www.cgf.cz/TournResultGolfer.aspx?IDTournament=143261333&amp;IDGolfer=73240372"/>
    <hyperlink ref="X473" r:id="rId459" display="http://www.cgf.cz/TournResultGolfer.aspx?IDTournament=143261333&amp;IDGolfer=73980456"/>
    <hyperlink ref="X474" r:id="rId460" display="http://www.cgf.cz/TournResultGolfer.aspx?IDTournament=143261333&amp;IDGolfer=85134754"/>
    <hyperlink ref="X475" r:id="rId461" display="http://www.cgf.cz/TournResultGolfer.aspx?IDTournament=143261333&amp;IDGolfer=57988944"/>
    <hyperlink ref="X476" r:id="rId462" display="http://www.cgf.cz/TournResultGolfer.aspx?IDTournament=143261333&amp;IDGolfer=56209730"/>
    <hyperlink ref="X477" r:id="rId463" display="http://www.cgf.cz/TournResultGolfer.aspx?IDTournament=143261333&amp;IDGolfer=31877509"/>
    <hyperlink ref="X478" r:id="rId464" display="http://www.cgf.cz/TournResultGolfer.aspx?IDTournament=143261333&amp;IDGolfer=71354689"/>
    <hyperlink ref="X479" r:id="rId465" display="http://www.cgf.cz/TournResultGolfer.aspx?IDTournament=143261333&amp;IDGolfer=65385833"/>
    <hyperlink ref="X480" r:id="rId466" display="http://www.cgf.cz/TournResultGolfer.aspx?IDTournament=143261333&amp;IDGolfer=71467299"/>
    <hyperlink ref="X481" r:id="rId467" display="http://www.cgf.cz/TournResultGolfer.aspx?IDTournament=143261333&amp;IDGolfer=7939193"/>
    <hyperlink ref="X482" r:id="rId468" display="http://www.cgf.cz/TournResultGolfer.aspx?IDTournament=143261333&amp;IDGolfer=35954485"/>
    <hyperlink ref="X483" r:id="rId469" display="http://www.cgf.cz/TournResultGolfer.aspx?IDTournament=143261333&amp;IDGolfer=71816040"/>
    <hyperlink ref="X484" r:id="rId470" display="http://www.cgf.cz/TournResultGolfer.aspx?IDTournament=143261333&amp;IDGolfer=76280900"/>
    <hyperlink ref="X485" r:id="rId471" display="http://www.cgf.cz/TournResultGolfer.aspx?IDTournament=143261333&amp;IDGolfer=52774401"/>
    <hyperlink ref="X486" r:id="rId472" display="http://www.cgf.cz/TournResultGolfer.aspx?IDTournament=143261333&amp;IDGolfer=13909619"/>
    <hyperlink ref="X487" r:id="rId473" display="http://www.cgf.cz/TournResultGolfer.aspx?IDTournament=143261333&amp;IDGolfer=36572950"/>
    <hyperlink ref="X488" r:id="rId474" display="http://www.cgf.cz/TournResultGolfer.aspx?IDTournament=143261333&amp;IDGolfer=17784199"/>
    <hyperlink ref="X489" r:id="rId475" display="http://www.cgf.cz/TournResultGolfer.aspx?IDTournament=143261333&amp;IDGolfer=18692984"/>
    <hyperlink ref="X490" r:id="rId476" display="http://www.cgf.cz/TournResultGolfer.aspx?IDTournament=125791805&amp;IDGolfer=57667500"/>
    <hyperlink ref="X491" r:id="rId477" display="http://www.cgf.cz/TournResultGolfer.aspx?IDTournament=125791805&amp;IDGolfer=33290902"/>
    <hyperlink ref="X492" r:id="rId478" display="http://www.cgf.cz/TournResultGolfer.aspx?IDTournament=125791805&amp;IDGolfer=38355503"/>
    <hyperlink ref="X493" r:id="rId479" display="http://www.cgf.cz/TournResultGolfer.aspx?IDTournament=125791805&amp;IDGolfer=7746386"/>
    <hyperlink ref="X494" r:id="rId480" display="http://www.cgf.cz/TournResultGolfer.aspx?IDTournament=125791805&amp;IDGolfer=57738441"/>
    <hyperlink ref="X495" r:id="rId481" display="http://www.cgf.cz/TournResultGolfer.aspx?IDTournament=125791805&amp;IDGolfer=32119963"/>
    <hyperlink ref="X496" r:id="rId482" display="http://www.cgf.cz/TournResultGolfer.aspx?IDTournament=125791805&amp;IDGolfer=82778926"/>
    <hyperlink ref="X497" r:id="rId483" display="http://www.cgf.cz/TournResultGolfer.aspx?IDTournament=125791805&amp;IDGolfer=143975109"/>
    <hyperlink ref="X498" r:id="rId484" display="http://www.cgf.cz/TournResultGolfer.aspx?IDTournament=125791805&amp;IDGolfer=51957363"/>
    <hyperlink ref="X499" r:id="rId485" display="http://www.cgf.cz/TournResultGolfer.aspx?IDTournament=125791805&amp;IDGolfer=94210892"/>
    <hyperlink ref="X500" r:id="rId486" display="http://www.cgf.cz/TournResultGolfer.aspx?IDTournament=125791805&amp;IDGolfer=41741450"/>
    <hyperlink ref="X501" r:id="rId487" display="http://www.cgf.cz/TournResultGolfer.aspx?IDTournament=125791805&amp;IDGolfer=78884358"/>
    <hyperlink ref="X502" r:id="rId488" display="http://www.cgf.cz/TournResultGolfer.aspx?IDTournament=125791805&amp;IDGolfer=15484792"/>
    <hyperlink ref="X503" r:id="rId489" display="http://www.cgf.cz/TournResultGolfer.aspx?IDTournament=125791805&amp;IDGolfer=10040136"/>
    <hyperlink ref="X504" r:id="rId490" display="http://www.cgf.cz/TournResultGolfer.aspx?IDTournament=125791805&amp;IDGolfer=55231460"/>
    <hyperlink ref="X505" r:id="rId491" display="http://www.cgf.cz/TournResultGolfer.aspx?IDTournament=125791805&amp;IDGolfer=33662136"/>
    <hyperlink ref="X506" r:id="rId492" display="http://www.cgf.cz/TournResultGolfer.aspx?IDTournament=125791805&amp;IDGolfer=61520976"/>
    <hyperlink ref="X507" r:id="rId493" display="http://www.cgf.cz/TournResultGolfer.aspx?IDTournament=125791805&amp;IDGolfer=127974273"/>
    <hyperlink ref="X508" r:id="rId494" display="http://www.cgf.cz/TournResultGolfer.aspx?IDTournament=125791805&amp;IDGolfer=33233816"/>
    <hyperlink ref="X509" r:id="rId495" display="http://www.cgf.cz/TournResultGolfer.aspx?IDTournament=125791805&amp;IDGolfer=9509408"/>
    <hyperlink ref="X510" r:id="rId496" display="http://www.cgf.cz/TournResultGolfer.aspx?IDTournament=125791805&amp;IDGolfer=48129711"/>
    <hyperlink ref="X511" r:id="rId497" display="http://www.cgf.cz/TournResultGolfer.aspx?IDTournament=125791805&amp;IDGolfer=4347966"/>
    <hyperlink ref="X512" r:id="rId498" display="http://www.cgf.cz/TournResultGolfer.aspx?IDTournament=104588219&amp;IDGolfer=27381448"/>
    <hyperlink ref="X513" r:id="rId499" display="http://www.cgf.cz/TournResultGolfer.aspx?IDTournament=104588219&amp;IDGolfer=3800732"/>
    <hyperlink ref="X514" r:id="rId500" display="http://www.cgf.cz/TournResultGolfer.aspx?IDTournament=104588219&amp;IDGolfer=39874827"/>
    <hyperlink ref="X515" r:id="rId501" display="http://www.cgf.cz/TournResultGolfer.aspx?IDTournament=104588219&amp;IDGolfer=90126144"/>
    <hyperlink ref="X516" r:id="rId502" display="http://www.cgf.cz/TournResultGolfer.aspx?IDTournament=104588219&amp;IDGolfer=84888666"/>
    <hyperlink ref="X517" r:id="rId503" display="http://www.cgf.cz/TournResultGolfer.aspx?IDTournament=104588219&amp;IDGolfer=63786355"/>
    <hyperlink ref="X518" r:id="rId504" display="http://www.cgf.cz/TournResultGolfer.aspx?IDTournament=104588219&amp;IDGolfer=20208033"/>
    <hyperlink ref="X519" r:id="rId505" display="http://www.cgf.cz/TournResultGolfer.aspx?IDTournament=104588219&amp;IDGolfer=16010613"/>
    <hyperlink ref="X520" r:id="rId506" display="http://www.cgf.cz/TournResultGolfer.aspx?IDTournament=104588219&amp;IDGolfer=17064858"/>
    <hyperlink ref="X521" r:id="rId507" display="http://www.cgf.cz/TournResultGolfer.aspx?IDTournament=104588219&amp;IDGolfer=3924580"/>
    <hyperlink ref="X522" r:id="rId508" display="http://www.cgf.cz/TournResultGolfer.aspx?IDTournament=104588219&amp;IDGolfer=68157035"/>
    <hyperlink ref="X523" r:id="rId509" display="http://www.cgf.cz/TournResultGolfer.aspx?IDTournament=104588219&amp;IDGolfer=54954576"/>
    <hyperlink ref="X524" r:id="rId510" display="http://www.cgf.cz/TournResultGolfer.aspx?IDTournament=104588219&amp;IDGolfer=17703810"/>
    <hyperlink ref="X525" r:id="rId511" display="http://www.cgf.cz/TournResultGolfer.aspx?IDTournament=104588219&amp;IDGolfer=99745526"/>
    <hyperlink ref="X526" r:id="rId512" display="http://www.cgf.cz/TournResultGolfer.aspx?IDTournament=104588219&amp;IDGolfer=50373745"/>
    <hyperlink ref="X527" r:id="rId513" display="http://www.cgf.cz/TournResultGolfer.aspx?IDTournament=104588219&amp;IDGolfer=74112748"/>
    <hyperlink ref="X528" r:id="rId514" display="http://www.cgf.cz/TournResultGolfer.aspx?IDTournament=104588219&amp;IDGolfer=102294422"/>
    <hyperlink ref="X529" r:id="rId515" display="http://www.cgf.cz/TournResultGolfer.aspx?IDTournament=104588219&amp;IDGolfer=102295645"/>
    <hyperlink ref="X530" r:id="rId516" display="http://www.cgf.cz/TournResultGolfer.aspx?IDTournament=104588219&amp;IDGolfer=63680554"/>
    <hyperlink ref="X531" r:id="rId517" display="http://www.cgf.cz/TournResultGolfer.aspx?IDTournament=104588219&amp;IDGolfer=73592116"/>
    <hyperlink ref="X532" r:id="rId518" display="http://www.cgf.cz/TournResultGolfer.aspx?IDTournament=126678300&amp;IDGolfer=41073990"/>
    <hyperlink ref="X533" r:id="rId519" display="http://www.cgf.cz/TournResultGolfer.aspx?IDTournament=126678300&amp;IDGolfer=89572073"/>
    <hyperlink ref="X534" r:id="rId520" display="http://www.cgf.cz/TournResultGolfer.aspx?IDTournament=126678300&amp;IDGolfer=68490408"/>
    <hyperlink ref="X535" r:id="rId521" display="http://www.cgf.cz/TournResultGolfer.aspx?IDTournament=126678300&amp;IDGolfer=46971891"/>
    <hyperlink ref="X536" r:id="rId522" display="http://www.cgf.cz/TournResultGolfer.aspx?IDTournament=126678300&amp;IDGolfer=79603867"/>
    <hyperlink ref="X537" r:id="rId523" display="http://www.cgf.cz/TournResultGolfer.aspx?IDTournament=126678300&amp;IDGolfer=898858"/>
    <hyperlink ref="X538" r:id="rId524" display="http://www.cgf.cz/TournResultGolfer.aspx?IDTournament=126678300&amp;IDGolfer=9828521"/>
    <hyperlink ref="X539" r:id="rId525" display="http://www.cgf.cz/TournResultGolfer.aspx?IDTournament=126678300&amp;IDGolfer=58845453"/>
    <hyperlink ref="X540" r:id="rId526" display="http://www.cgf.cz/TournResultGolfer.aspx?IDTournament=126678300&amp;IDGolfer=27670432"/>
    <hyperlink ref="X541" r:id="rId527" display="http://www.cgf.cz/TournResultGolfer.aspx?IDTournament=126678300&amp;IDGolfer=28301015"/>
    <hyperlink ref="X542" r:id="rId528" display="http://www.cgf.cz/TournResultGolfer.aspx?IDTournament=126678300&amp;IDGolfer=82544631"/>
    <hyperlink ref="X543" r:id="rId529" display="http://www.cgf.cz/TournResultGolfer.aspx?IDTournament=126678300&amp;IDGolfer=52257638"/>
    <hyperlink ref="X544" r:id="rId530" display="http://www.cgf.cz/TournResultGolfer.aspx?IDTournament=126678300&amp;IDGolfer=31057382"/>
    <hyperlink ref="X545" r:id="rId531" display="http://www.cgf.cz/TournResultGolfer.aspx?IDTournament=126678300&amp;IDGolfer=69540170"/>
    <hyperlink ref="X546" r:id="rId532" display="http://www.cgf.cz/TournResultGolfer.aspx?IDTournament=126678300&amp;IDGolfer=27063596"/>
    <hyperlink ref="X547" r:id="rId533" display="http://www.cgf.cz/TournResultGolfer.aspx?IDTournament=126678300&amp;IDGolfer=37924125"/>
    <hyperlink ref="X548" r:id="rId534" display="http://www.cgf.cz/TournResultGolfer.aspx?IDTournament=126678300&amp;IDGolfer=84319911"/>
    <hyperlink ref="X549" r:id="rId535" display="http://www.cgf.cz/TournResultGolfer.aspx?IDTournament=126678300&amp;IDGolfer=35547848"/>
    <hyperlink ref="X550" r:id="rId536" display="http://www.cgf.cz/TournResultGolfer.aspx?IDTournament=126678300&amp;IDGolfer=25851719"/>
    <hyperlink ref="X551" r:id="rId537" display="http://www.cgf.cz/TournResultGolfer.aspx?IDTournament=126678300&amp;IDGolfer=16837652"/>
    <hyperlink ref="X552" r:id="rId538" display="http://www.cgf.cz/TournResultGolfer.aspx?IDTournament=126678300&amp;IDGolfer=25485914"/>
    <hyperlink ref="X553" r:id="rId539" display="http://www.cgf.cz/TournResultGolfer.aspx?IDTournament=126678300&amp;IDGolfer=19093156"/>
    <hyperlink ref="X554" r:id="rId540" display="http://www.cgf.cz/TournResultGolfer.aspx?IDTournament=126678300&amp;IDGolfer=67440976"/>
    <hyperlink ref="X555" r:id="rId541" display="http://www.cgf.cz/TournResultGolfer.aspx?IDTournament=126678300&amp;IDGolfer=28263632"/>
    <hyperlink ref="X556" r:id="rId542" display="http://www.cgf.cz/TournResultGolfer.aspx?IDTournament=126678300&amp;IDGolfer=52929326"/>
    <hyperlink ref="X557" r:id="rId543" display="http://www.cgf.cz/TournResultGolfer.aspx?IDTournament=126678300&amp;IDGolfer=34619144"/>
    <hyperlink ref="X558" r:id="rId544" display="http://www.cgf.cz/TournResultGolfer.aspx?IDTournament=126678300&amp;IDGolfer=20125826"/>
    <hyperlink ref="X559" r:id="rId545" display="http://www.cgf.cz/TournResultGolfer.aspx?IDTournament=126678300&amp;IDGolfer=54171234"/>
    <hyperlink ref="X560" r:id="rId546" display="http://www.cgf.cz/TournResultGolfer.aspx?IDTournament=126678300&amp;IDGolfer=62914952"/>
    <hyperlink ref="X561" r:id="rId547" display="http://www.cgf.cz/TournResultGolfer.aspx?IDTournament=126678300&amp;IDGolfer=70970321"/>
    <hyperlink ref="X562" r:id="rId548" display="http://www.cgf.cz/TournResultGolfer.aspx?IDTournament=126678300&amp;IDGolfer=77420529"/>
    <hyperlink ref="X563" r:id="rId549" display="http://www.cgf.cz/TournResultGolfer.aspx?IDTournament=126678300&amp;IDGolfer=89738264"/>
    <hyperlink ref="X564" r:id="rId550" display="http://www.cgf.cz/TournResultGolfer.aspx?IDTournament=126678300&amp;IDGolfer=87000810"/>
    <hyperlink ref="X565" r:id="rId551" display="http://www.cgf.cz/TournResultGolfer.aspx?IDTournament=126678300&amp;IDGolfer=84414085"/>
    <hyperlink ref="X566" r:id="rId552" display="http://www.cgf.cz/TournResultGolfer.aspx?IDTournament=126678300&amp;IDGolfer=67095225"/>
    <hyperlink ref="X567" r:id="rId553" display="http://www.cgf.cz/TournResultGolfer.aspx?IDTournament=126678300&amp;IDGolfer=51740141"/>
    <hyperlink ref="X568" r:id="rId554" display="http://www.cgf.cz/TournResultGolfer.aspx?IDTournament=126678300&amp;IDGolfer=39720624"/>
    <hyperlink ref="X569" r:id="rId555" display="http://www.cgf.cz/TournResultGolfer.aspx?IDTournament=126678300&amp;IDGolfer=67932402"/>
    <hyperlink ref="X570" r:id="rId556" display="http://www.cgf.cz/TournResultGolfer.aspx?IDTournament=126678300&amp;IDGolfer=27866410"/>
    <hyperlink ref="X571" r:id="rId557" display="http://www.cgf.cz/TournResultGolfer.aspx?IDTournament=126678300&amp;IDGolfer=15448276"/>
    <hyperlink ref="X572" r:id="rId558" display="http://www.cgf.cz/TournResultGolfer.aspx?IDTournament=126678300&amp;IDGolfer=64739866"/>
    <hyperlink ref="X573" r:id="rId559" display="http://www.cgf.cz/TournResultGolfer.aspx?IDTournament=126678300&amp;IDGolfer=151681009"/>
    <hyperlink ref="X574" r:id="rId560" display="http://www.cgf.cz/TournResultGolfer.aspx?IDTournament=126678300&amp;IDGolfer=145167471"/>
    <hyperlink ref="X575" r:id="rId561" display="http://www.cgf.cz/TournResultGolfer.aspx?IDTournament=126678300&amp;IDGolfer=75598124"/>
    <hyperlink ref="X576" r:id="rId562" display="http://www.cgf.cz/TournResultGolfer.aspx?IDTournament=126678300&amp;IDGolfer=99423909"/>
    <hyperlink ref="X577" r:id="rId563" display="http://www.cgf.cz/TournResultGolfer.aspx?IDTournament=126678300&amp;IDGolfer=55318244"/>
    <hyperlink ref="X578" r:id="rId564" display="http://www.cgf.cz/TournResultGolfer.aspx?IDTournament=126678300&amp;IDGolfer=36496236"/>
    <hyperlink ref="X579" r:id="rId565" display="http://www.cgf.cz/TournResultGolfer.aspx?IDTournament=126678300&amp;IDGolfer=65377012"/>
    <hyperlink ref="X580" r:id="rId566" display="http://www.cgf.cz/TournResultGolfer.aspx?IDTournament=153742920&amp;IDGolfer=52298546"/>
    <hyperlink ref="X581" r:id="rId567" display="http://www.cgf.cz/TournResultGolfer.aspx?IDTournament=153742920&amp;IDGolfer=18161445"/>
    <hyperlink ref="X582" r:id="rId568" display="http://www.cgf.cz/TournResultGolfer.aspx?IDTournament=153742920&amp;IDGolfer=61508659"/>
    <hyperlink ref="X583" r:id="rId569" display="http://www.cgf.cz/TournResultGolfer.aspx?IDTournament=153742920&amp;IDGolfer=138775775"/>
    <hyperlink ref="X584" r:id="rId570" display="http://www.cgf.cz/TournResultGolfer.aspx?IDTournament=153742920&amp;IDGolfer=48432485"/>
    <hyperlink ref="X585" r:id="rId571" display="http://www.cgf.cz/TournResultGolfer.aspx?IDTournament=153742920&amp;IDGolfer=2806737"/>
    <hyperlink ref="X586" r:id="rId572" display="http://www.cgf.cz/TournResultGolfer.aspx?IDTournament=153742920&amp;IDGolfer=68364484"/>
    <hyperlink ref="X587" r:id="rId573" display="http://www.cgf.cz/TournResultGolfer.aspx?IDTournament=153742920&amp;IDGolfer=67522520"/>
    <hyperlink ref="X588" r:id="rId574" display="http://www.cgf.cz/TournResultGolfer.aspx?IDTournament=153742920&amp;IDGolfer=6736227"/>
    <hyperlink ref="X589" r:id="rId575" display="http://www.cgf.cz/TournResultGolfer.aspx?IDTournament=153742920&amp;IDGolfer=41373123"/>
    <hyperlink ref="X590" r:id="rId576" display="http://www.cgf.cz/TournResultGolfer.aspx?IDTournament=153742920&amp;IDGolfer=25101037"/>
    <hyperlink ref="X591" r:id="rId577" display="http://www.cgf.cz/TournResultGolfer.aspx?IDTournament=153742920&amp;IDGolfer=69540170"/>
    <hyperlink ref="X592" r:id="rId578" display="http://www.cgf.cz/TournResultGolfer.aspx?IDTournament=153742920&amp;IDGolfer=52257638"/>
    <hyperlink ref="X593" r:id="rId579" display="http://www.cgf.cz/TournResultGolfer.aspx?IDTournament=153742920&amp;IDGolfer=88538533"/>
    <hyperlink ref="X594" r:id="rId580" display="http://www.cgf.cz/TournResultGolfer.aspx?IDTournament=153742920&amp;IDGolfer=45095766"/>
    <hyperlink ref="X595" r:id="rId581" display="http://www.cgf.cz/TournResultGolfer.aspx?IDTournament=153742920&amp;IDGolfer=5767297"/>
    <hyperlink ref="X596" r:id="rId582" display="http://www.cgf.cz/TournResultGolfer.aspx?IDTournament=153742920&amp;IDGolfer=35547848"/>
    <hyperlink ref="X597" r:id="rId583" display="http://www.cgf.cz/TournResultGolfer.aspx?IDTournament=153742920&amp;IDGolfer=45933227"/>
    <hyperlink ref="X598" r:id="rId584" display="http://www.cgf.cz/TournResultGolfer.aspx?IDTournament=153742920&amp;IDGolfer=41894776"/>
    <hyperlink ref="X599" r:id="rId585" display="http://www.cgf.cz/TournResultGolfer.aspx?IDTournament=153742920&amp;IDGolfer=46157412"/>
    <hyperlink ref="X600" r:id="rId586" display="http://www.cgf.cz/TournResultGolfer.aspx?IDTournament=153742920&amp;IDGolfer=74340724"/>
    <hyperlink ref="X601" r:id="rId587" display="http://www.cgf.cz/TournResultGolfer.aspx?IDTournament=153742920&amp;IDGolfer=93856008"/>
    <hyperlink ref="X602" r:id="rId588" display="http://www.cgf.cz/TournResultGolfer.aspx?IDTournament=153742920&amp;IDGolfer=89695919"/>
    <hyperlink ref="X603" r:id="rId589" display="http://www.cgf.cz/TournResultGolfer.aspx?IDTournament=153742920&amp;IDGolfer=36250714"/>
    <hyperlink ref="X604" r:id="rId590" display="http://www.cgf.cz/TournResultGolfer.aspx?IDTournament=153742920&amp;IDGolfer=30676281"/>
    <hyperlink ref="X605" r:id="rId591" display="http://www.cgf.cz/TournResultGolfer.aspx?IDTournament=153742920&amp;IDGolfer=9792870"/>
    <hyperlink ref="X606" r:id="rId592" display="http://www.cgf.cz/TournResultGolfer.aspx?IDTournament=153742920&amp;IDGolfer=102056479"/>
    <hyperlink ref="X607" r:id="rId593" display="http://www.cgf.cz/TournResultGolfer.aspx?IDTournament=153742920&amp;IDGolfer=20881572"/>
    <hyperlink ref="X608" r:id="rId594" display="http://www.cgf.cz/TournResultGolfer.aspx?IDTournament=153742920&amp;IDGolfer=7080957"/>
    <hyperlink ref="X609" r:id="rId595" display="http://www.cgf.cz/TournResultGolfer.aspx?IDTournament=153751366&amp;IDGolfer=52257638"/>
    <hyperlink ref="X610" r:id="rId596" display="http://www.cgf.cz/TournResultGolfer.aspx?IDTournament=153751366&amp;IDGolfer=42927944"/>
    <hyperlink ref="X611" r:id="rId597" display="http://www.cgf.cz/TournResultGolfer.aspx?IDTournament=153751366&amp;IDGolfer=43972913"/>
    <hyperlink ref="X612" r:id="rId598" display="http://www.cgf.cz/TournResultGolfer.aspx?IDTournament=153751366&amp;IDGolfer=67633088"/>
    <hyperlink ref="X613" r:id="rId599" display="http://www.cgf.cz/TournResultGolfer.aspx?IDTournament=153751366&amp;IDGolfer=9828521"/>
    <hyperlink ref="X614" r:id="rId600" display="http://www.cgf.cz/TournResultGolfer.aspx?IDTournament=153751366&amp;IDGolfer=12848704"/>
    <hyperlink ref="X615" r:id="rId601" display="http://www.cgf.cz/TournResultGolfer.aspx?IDTournament=155493663&amp;IDGolfer=89738264"/>
    <hyperlink ref="X616" r:id="rId602" display="http://www.cgf.cz/TournResultGolfer.aspx?IDTournament=155493663&amp;IDGolfer=58845453"/>
    <hyperlink ref="X617" r:id="rId603" display="http://www.cgf.cz/TournResultGolfer.aspx?IDTournament=155493663&amp;IDGolfer=79603867"/>
    <hyperlink ref="X618" r:id="rId604" display="http://www.cgf.cz/TournResultGolfer.aspx?IDTournament=155493663&amp;IDGolfer=52257638"/>
    <hyperlink ref="X619" r:id="rId605" display="http://www.cgf.cz/TournResultGolfer.aspx?IDTournament=155493663&amp;IDGolfer=41373123"/>
    <hyperlink ref="X620" r:id="rId606" display="http://www.cgf.cz/TournResultGolfer.aspx?IDTournament=155493663&amp;IDGolfer=9828521"/>
    <hyperlink ref="X621" r:id="rId607" display="http://www.cgf.cz/TournResultGolfer.aspx?IDTournament=155493663&amp;IDGolfer=89572073"/>
    <hyperlink ref="X622" r:id="rId608" display="http://www.cgf.cz/TournResultGolfer.aspx?IDTournament=155493663&amp;IDGolfer=82544631"/>
    <hyperlink ref="X624" r:id="rId609" display="http://www.cgf.cz/TournResultGolfer.aspx?IDTournament=155493663&amp;IDGolfer=62914952"/>
    <hyperlink ref="X625" r:id="rId610" display="http://www.cgf.cz/TournResultGolfer.aspx?IDTournament=155493663&amp;IDGolfer=11758828"/>
    <hyperlink ref="X626" r:id="rId611" display="http://www.cgf.cz/TournResultGolfer.aspx?IDTournament=155493663&amp;IDGolfer=67440976"/>
    <hyperlink ref="X627" r:id="rId612" display="http://www.cgf.cz/TournResultGolfer.aspx?IDTournament=155493663&amp;IDGolfer=71257736"/>
    <hyperlink ref="X628" r:id="rId613" display="http://www.cgf.cz/TournResultGolfer.aspx?IDTournament=155493663&amp;IDGolfer=60096130"/>
    <hyperlink ref="X629" r:id="rId614" display="http://www.cgf.cz/TournResultGolfer.aspx?IDTournament=155493663&amp;IDGolfer=67095225"/>
    <hyperlink ref="X630" r:id="rId615" display="http://www.cgf.cz/TournResultGolfer.aspx?IDTournament=155493663&amp;IDGolfer=23087131"/>
    <hyperlink ref="X631" r:id="rId616" display="http://www.cgf.cz/TournResultGolfer.aspx?IDTournament=155493663&amp;IDGolfer=89695919"/>
    <hyperlink ref="X632" r:id="rId617" display="http://www.cgf.cz/TournResultGolfer.aspx?IDTournament=155493663&amp;IDGolfer=44960403"/>
    <hyperlink ref="X633" r:id="rId618" display="http://www.cgf.cz/TournResultGolfer.aspx?IDTournament=155493663&amp;IDGolfer=102055911"/>
    <hyperlink ref="X634" r:id="rId619" display="http://www.cgf.cz/TournResultGolfer.aspx?IDTournament=155493663&amp;IDGolfer=34619144"/>
    <hyperlink ref="X635" r:id="rId620" display="http://www.cgf.cz/TournResultGolfer.aspx?IDTournament=155493663&amp;IDGolfer=138775775"/>
    <hyperlink ref="X636" r:id="rId621" display="http://www.cgf.cz/TournResultGolfer.aspx?IDTournament=155493663&amp;IDGolfer=67932402"/>
    <hyperlink ref="X623" r:id="rId622" display="http://www.cgf.cz/TournResultGolfer.aspx?IDTournament=155493663&amp;IDGolfer=35547848"/>
    <hyperlink ref="X637" r:id="rId623" display="http://www.cgf.cz/TournResultGolfer.aspx?IDTournament=155493663&amp;IDGolfer=102056479"/>
    <hyperlink ref="X638" r:id="rId624" display="http://www.cgf.cz/TournResultGolfer.aspx?IDTournament=155493663&amp;IDGolfer=102056898"/>
    <hyperlink ref="X639" r:id="rId625" display="http://www.cgf.cz/TournResultGolfer.aspx?IDTournament=166518725&amp;IDGolfer=35547848"/>
    <hyperlink ref="X640" r:id="rId626" display="http://www.cgf.cz/TournResultGolfer.aspx?IDTournament=166518725&amp;IDGolfer=41373123"/>
    <hyperlink ref="X641" r:id="rId627" display="http://www.cgf.cz/TournResultGolfer.aspx?IDTournament=166518725&amp;IDGolfer=5626257"/>
    <hyperlink ref="X642" r:id="rId628" display="http://www.cgf.cz/TournResultGolfer.aspx?IDTournament=166518725&amp;IDGolfer=88128583"/>
    <hyperlink ref="X643" r:id="rId629" display="http://www.cgf.cz/TournResultGolfer.aspx?IDTournament=166518725&amp;IDGolfer=40877280"/>
    <hyperlink ref="X644" r:id="rId630" display="http://www.cgf.cz/TournResultGolfer.aspx?IDTournament=166518725&amp;IDGolfer=28263632"/>
    <hyperlink ref="X645" r:id="rId631" display="http://www.cgf.cz/TournResultGolfer.aspx?IDTournament=166518725&amp;IDGolfer=67633088"/>
    <hyperlink ref="X646" r:id="rId632" display="http://www.cgf.cz/TournResultGolfer.aspx?IDTournament=166518725&amp;IDGolfer=67440976"/>
    <hyperlink ref="X647" r:id="rId633" display="http://www.cgf.cz/TournResultGolfer.aspx?IDTournament=166518725&amp;IDGolfer=87662276"/>
    <hyperlink ref="X648" r:id="rId634" display="http://www.cgf.cz/TournResultGolfer.aspx?IDTournament=166518725&amp;IDGolfer=52257638"/>
    <hyperlink ref="X649" r:id="rId635" display="http://www.cgf.cz/TournResultGolfer.aspx?IDTournament=166518725&amp;IDGolfer=42927944"/>
    <hyperlink ref="X650" r:id="rId636" display="http://www.cgf.cz/TournResultGolfer.aspx?IDTournament=166518725&amp;IDGolfer=43972913"/>
    <hyperlink ref="X651" r:id="rId637" display="http://www.cgf.cz/TournResultGolfer.aspx?IDTournament=170905582&amp;IDGolfer=898858"/>
    <hyperlink ref="X652" r:id="rId638" display="http://www.cgf.cz/TournResultGolfer.aspx?IDTournament=170905582&amp;IDGolfer=68743651"/>
    <hyperlink ref="X653" r:id="rId639" display="http://www.cgf.cz/TournResultGolfer.aspx?IDTournament=170905582&amp;IDGolfer=89738264"/>
    <hyperlink ref="X654" r:id="rId640" display="http://www.cgf.cz/TournResultGolfer.aspx?IDTournament=170905582&amp;IDGolfer=58845453"/>
    <hyperlink ref="X655" r:id="rId641" display="http://www.cgf.cz/TournResultGolfer.aspx?IDTournament=170905582&amp;IDGolfer=68490408"/>
    <hyperlink ref="X656" r:id="rId642" display="http://www.cgf.cz/TournResultGolfer.aspx?IDTournament=170905582&amp;IDGolfer=78042608"/>
    <hyperlink ref="X657" r:id="rId643" display="http://www.cgf.cz/TournResultGolfer.aspx?IDTournament=170905582&amp;IDGolfer=41373123"/>
    <hyperlink ref="X658" r:id="rId644" display="http://www.cgf.cz/TournResultGolfer.aspx?IDTournament=170905582&amp;IDGolfer=82343657"/>
    <hyperlink ref="X659" r:id="rId645" display="http://www.cgf.cz/TournResultGolfer.aspx?IDTournament=170905582&amp;IDGolfer=89572073"/>
    <hyperlink ref="X660" r:id="rId646" display="http://www.cgf.cz/TournResultGolfer.aspx?IDTournament=170905582&amp;IDGolfer=28301015"/>
    <hyperlink ref="X661" r:id="rId647" display="http://www.cgf.cz/TournResultGolfer.aspx?IDTournament=170905582&amp;IDGolfer=89695919"/>
    <hyperlink ref="X662" r:id="rId648" display="http://www.cgf.cz/TournResultGolfer.aspx?IDTournament=170905582&amp;IDGolfer=27063596"/>
    <hyperlink ref="X663" r:id="rId649" display="http://www.cgf.cz/TournResultGolfer.aspx?IDTournament=170905582&amp;IDGolfer=42102030"/>
    <hyperlink ref="X664" r:id="rId650" display="http://www.cgf.cz/TournResultGolfer.aspx?IDTournament=170905582&amp;IDGolfer=5626257"/>
    <hyperlink ref="X665" r:id="rId651" display="http://www.cgf.cz/TournResultGolfer.aspx?IDTournament=170905582&amp;IDGolfer=20125826"/>
    <hyperlink ref="X666" r:id="rId652" display="http://www.cgf.cz/TournResultGolfer.aspx?IDTournament=170905582&amp;IDGolfer=72859365"/>
    <hyperlink ref="X667" r:id="rId653" display="http://www.cgf.cz/TournResultGolfer.aspx?IDTournament=170905582&amp;IDGolfer=41298352"/>
    <hyperlink ref="X668" r:id="rId654" display="http://www.cgf.cz/TournResultGolfer.aspx?IDTournament=170905582&amp;IDGolfer=99253371"/>
    <hyperlink ref="X669" r:id="rId655" display="http://www.cgf.cz/TournResultGolfer.aspx?IDTournament=170905582&amp;IDGolfer=123663418"/>
    <hyperlink ref="X670" r:id="rId656" display="http://www.cgf.cz/TournResultGolfer.aspx?IDTournament=170905582&amp;IDGolfer=36496236"/>
    <hyperlink ref="X671" r:id="rId657" display="http://www.cgf.cz/TournResultGolfer.aspx?IDTournament=170905582&amp;IDGolfer=20457855"/>
    <hyperlink ref="X672" r:id="rId658" display="http://www.cgf.cz/TournResultGolfer.aspx?IDTournament=170905582&amp;IDGolfer=45933227"/>
    <hyperlink ref="X673" r:id="rId659" display="http://www.cgf.cz/TournResultGolfer.aspx?IDTournament=170905582&amp;IDGolfer=30764653"/>
    <hyperlink ref="X674" r:id="rId660" display="http://www.cgf.cz/TournResultGolfer.aspx?IDTournament=170905582&amp;IDGolfer=57992192"/>
    <hyperlink ref="X675" r:id="rId661" display="http://www.cgf.cz/TournResultGolfer.aspx?IDTournament=170922917&amp;IDGolfer=41373123"/>
    <hyperlink ref="X676" r:id="rId662" display="http://www.cgf.cz/TournResultGolfer.aspx?IDTournament=170922917&amp;IDGolfer=9828521"/>
    <hyperlink ref="X677" r:id="rId663" display="http://www.cgf.cz/TournResultGolfer.aspx?IDTournament=170922917&amp;IDGolfer=43972913"/>
    <hyperlink ref="X678" r:id="rId664" display="http://www.cgf.cz/TournResultGolfer.aspx?IDTournament=170922917&amp;IDGolfer=67095225"/>
    <hyperlink ref="X679" r:id="rId665" display="http://www.cgf.cz/TournResultGolfer.aspx?IDTournament=170922917&amp;IDGolfer=5626257"/>
    <hyperlink ref="X680" r:id="rId666" display="http://www.cgf.cz/TournResultGolfer.aspx?IDTournament=170922917&amp;IDGolfer=100769562"/>
    <hyperlink ref="X681" r:id="rId667" display="http://www.cgf.cz/TournResultGolfer.aspx?IDTournament=170922917&amp;IDGolfer=11642694"/>
    <hyperlink ref="X682" r:id="rId668" display="http://www.cgf.cz/TournResultGolfer.aspx?IDTournament=170922917&amp;IDGolfer=66704892"/>
    <hyperlink ref="X683" r:id="rId669" display="http://www.cgf.cz/TournResultGolfer.aspx?IDTournament=170922917&amp;IDGolfer=87662276"/>
    <hyperlink ref="X684" r:id="rId670" display="http://www.cgf.cz/TournResultGolfer.aspx?IDTournament=170922917&amp;IDGolfer=57992192"/>
    <hyperlink ref="X685" r:id="rId671" display="http://www.cgf.cz/TournResultGolfer.aspx?IDTournament=170922917&amp;IDGolfer=40877280"/>
    <hyperlink ref="X686" r:id="rId672" display="http://www.cgf.cz/TournResultGolfer.aspx?IDTournament=170922917&amp;IDGolfer=143700308"/>
    <hyperlink ref="X687" r:id="rId673" display="http://www.cgf.cz/TournResultGolfer.aspx?IDTournament=170922917&amp;IDGolfer=67440976"/>
    <hyperlink ref="X688" r:id="rId674" display="http://www.cgf.cz/TournResultGolfer.aspx?IDTournament=170922917&amp;IDGolfer=36496236"/>
    <hyperlink ref="X689" r:id="rId675" display="http://www.cgf.cz/TournResultGolfer.aspx?IDTournament=170922917&amp;IDGolfer=96120488"/>
    <hyperlink ref="X690" r:id="rId676" display="http://www.cgf.cz/TournResultGolfer.aspx?IDTournament=170922917&amp;IDGolfer=20125826"/>
    <hyperlink ref="X691" r:id="rId677" display="http://www.cgf.cz/TournResultGolfer.aspx?IDTournament=175883514&amp;IDGolfer=75169763"/>
    <hyperlink ref="X692" r:id="rId678" display="http://www.cgf.cz/TournResultGolfer.aspx?IDTournament=175883514&amp;IDGolfer=88128583"/>
    <hyperlink ref="X693" r:id="rId679" display="http://www.cgf.cz/TournResultGolfer.aspx?IDTournament=175883514&amp;IDGolfer=22573139"/>
    <hyperlink ref="X694" r:id="rId680" display="http://www.cgf.cz/TournResultGolfer.aspx?IDTournament=175883514&amp;IDGolfer=28263632"/>
    <hyperlink ref="X695" r:id="rId681" display="http://www.cgf.cz/TournResultGolfer.aspx?IDTournament=175883514&amp;IDGolfer=36770448"/>
    <hyperlink ref="X696" r:id="rId682" display="http://www.cgf.cz/TournResultGolfer.aspx?IDTournament=175883514&amp;IDGolfer=16470092"/>
    <hyperlink ref="X697" r:id="rId683" display="http://www.cgf.cz/TournResultGolfer.aspx?IDTournament=175883514&amp;IDGolfer=67440976"/>
    <hyperlink ref="X698" r:id="rId684" display="http://www.cgf.cz/TournResultGolfer.aspx?IDTournament=180196325&amp;IDGolfer=78042608"/>
    <hyperlink ref="X699" r:id="rId685" display="http://www.cgf.cz/TournResultGolfer.aspx?IDTournament=180196325&amp;IDGolfer=68490408"/>
    <hyperlink ref="X700" r:id="rId686" display="http://www.cgf.cz/TournResultGolfer.aspx?IDTournament=180196325&amp;IDGolfer=89572073"/>
    <hyperlink ref="X701" r:id="rId687" display="http://www.cgf.cz/TournResultGolfer.aspx?IDTournament=180196325&amp;IDGolfer=41373123"/>
    <hyperlink ref="X702" r:id="rId688" display="http://www.cgf.cz/TournResultGolfer.aspx?IDTournament=180196325&amp;IDGolfer=52257638"/>
    <hyperlink ref="X703" r:id="rId689" display="http://www.cgf.cz/TournResultGolfer.aspx?IDTournament=180196325&amp;IDGolfer=35547848"/>
    <hyperlink ref="X704" r:id="rId690" display="http://www.cgf.cz/TournResultGolfer.aspx?IDTournament=180196325&amp;IDGolfer=39027507"/>
    <hyperlink ref="X705" r:id="rId691" display="http://www.cgf.cz/TournResultGolfer.aspx?IDTournament=180196325&amp;IDGolfer=67461744"/>
    <hyperlink ref="X706" r:id="rId692" display="http://www.cgf.cz/TournResultGolfer.aspx?IDTournament=180196325&amp;IDGolfer=3880903"/>
    <hyperlink ref="X707" r:id="rId693" display="http://www.cgf.cz/TournResultGolfer.aspx?IDTournament=180196325&amp;IDGolfer=69540170"/>
    <hyperlink ref="X708" r:id="rId694" display="http://www.cgf.cz/TournResultGolfer.aspx?IDTournament=180196325&amp;IDGolfer=69531278"/>
    <hyperlink ref="X709" r:id="rId695" display="http://www.cgf.cz/TournResultGolfer.aspx?IDTournament=180196325&amp;IDGolfer=84319911"/>
    <hyperlink ref="X710" r:id="rId696" display="http://www.cgf.cz/TournResultGolfer.aspx?IDTournament=180196325&amp;IDGolfer=84056815"/>
    <hyperlink ref="X711" r:id="rId697" display="http://www.cgf.cz/TournResultGolfer.aspx?IDTournament=180196325&amp;IDGolfer=9792870"/>
    <hyperlink ref="X712" r:id="rId698" display="http://www.cgf.cz/TournResultGolfer.aspx?IDTournament=180196325&amp;IDGolfer=67095225"/>
    <hyperlink ref="X713" r:id="rId699" display="http://www.cgf.cz/TournResultGolfer.aspx?IDTournament=180196325&amp;IDGolfer=89695919"/>
    <hyperlink ref="X714" r:id="rId700" display="http://www.cgf.cz/TournResultGolfer.aspx?IDTournament=180196325&amp;IDGolfer=25851719"/>
    <hyperlink ref="X715" r:id="rId701" display="http://www.cgf.cz/TournResultGolfer.aspx?IDTournament=180196325&amp;IDGolfer=27063596"/>
    <hyperlink ref="X716" r:id="rId702" display="http://www.cgf.cz/TournResultGolfer.aspx?IDTournament=180196325&amp;IDGolfer=19424053"/>
    <hyperlink ref="X717" r:id="rId703" display="http://www.cgf.cz/TournResultGolfer.aspx?IDTournament=180196325&amp;IDGolfer=67440976"/>
    <hyperlink ref="X718" r:id="rId704" display="http://www.cgf.cz/TournResultGolfer.aspx?IDTournament=180196325&amp;IDGolfer=27866410"/>
    <hyperlink ref="X719" r:id="rId705" display="http://www.cgf.cz/TournResultGolfer.aspx?IDTournament=180196325&amp;IDGolfer=48592166"/>
    <hyperlink ref="X720" r:id="rId706" display="http://www.cgf.cz/TournResultGolfer.aspx?IDTournament=180196325&amp;IDGolfer=62914952"/>
    <hyperlink ref="X721" r:id="rId707" display="http://www.cgf.cz/TournResultGolfer.aspx?IDTournament=180196325&amp;IDGolfer=34619144"/>
    <hyperlink ref="X722" r:id="rId708" display="http://www.cgf.cz/TournResultGolfer.aspx?IDTournament=180196325&amp;IDGolfer=39720624"/>
    <hyperlink ref="X723" r:id="rId709" display="http://www.cgf.cz/TournResultGolfer.aspx?IDTournament=180196325&amp;IDGolfer=57977276"/>
    <hyperlink ref="X724" r:id="rId710" display="http://www.cgf.cz/TournResultGolfer.aspx?IDTournament=180196325&amp;IDGolfer=45933227"/>
    <hyperlink ref="X725" r:id="rId711" display="http://www.cgf.cz/TournResultGolfer.aspx?IDTournament=181140680&amp;IDGolfer=29228919"/>
    <hyperlink ref="X726" r:id="rId712" display="http://www.cgf.cz/TournResultGolfer.aspx?IDTournament=181140680&amp;IDGolfer=55318244"/>
    <hyperlink ref="X727" r:id="rId713" display="http://www.cgf.cz/TournResultGolfer.aspx?IDTournament=181140680&amp;IDGolfer=75169763"/>
    <hyperlink ref="X728" r:id="rId714" display="http://www.cgf.cz/TournResultGolfer.aspx?IDTournament=181140680&amp;IDGolfer=54456806"/>
    <hyperlink ref="X729" r:id="rId715" display="http://www.cgf.cz/TournResultGolfer.aspx?IDTournament=181140680&amp;IDGolfer=19741302"/>
    <hyperlink ref="X730" r:id="rId716" display="http://www.cgf.cz/TournResultGolfer.aspx?IDTournament=181140680&amp;IDGolfer=27063596"/>
    <hyperlink ref="X731" r:id="rId717" display="http://www.cgf.cz/TournResultGolfer.aspx?IDTournament=181140680&amp;IDGolfer=24192772"/>
    <hyperlink ref="X732" r:id="rId718" display="http://www.cgf.cz/TournResultGolfer.aspx?IDTournament=181140680&amp;IDGolfer=52235239"/>
    <hyperlink ref="X733" r:id="rId719" display="http://www.cgf.cz/TournResultGolfer.aspx?IDTournament=181140680&amp;IDGolfer=16470092"/>
    <hyperlink ref="X734" r:id="rId720" display="http://www.cgf.cz/TournResultGolfer.aspx?IDTournament=181140680&amp;IDGolfer=96120488"/>
    <hyperlink ref="X735" r:id="rId721" display="http://www.cgf.cz/TournResultGolfer.aspx?IDTournament=181140680&amp;IDGolfer=41373123"/>
    <hyperlink ref="X736" r:id="rId722" display="http://www.cgf.cz/TournResultGolfer.aspx?IDTournament=181140680&amp;IDGolfer=45026912"/>
    <hyperlink ref="X737" r:id="rId723" display="http://www.cgf.cz/TournResultGolfer.aspx?IDTournament=181140680&amp;IDGolfer=8113260"/>
    <hyperlink ref="X738" r:id="rId724" display="http://www.cgf.cz/TournResultGolfer.aspx?IDTournament=181140680&amp;IDGolfer=13292379"/>
    <hyperlink ref="X739" r:id="rId725" display="http://www.cgf.cz/TournResultGolfer.aspx?IDTournament=181140680&amp;IDGolfer=45933227"/>
    <hyperlink ref="X740" r:id="rId726" display="http://www.cgf.cz/TournResultGolfer.aspx?IDTournament=181140680&amp;IDGolfer=39720624"/>
    <hyperlink ref="X741" r:id="rId727" display="http://www.cgf.cz/TournResultGolfer.aspx?IDTournament=181140680&amp;IDGolfer=67932402"/>
    <hyperlink ref="X742" r:id="rId728" display="http://www.cgf.cz/TournResultGolfer.aspx?IDTournament=187571829&amp;IDGolfer=41073990"/>
    <hyperlink ref="X743" r:id="rId729" display="http://www.cgf.cz/TournResultGolfer.aspx?IDTournament=187571829&amp;IDGolfer=41373123"/>
    <hyperlink ref="X744" r:id="rId730" display="http://www.cgf.cz/TournResultGolfer.aspx?IDTournament=187571829&amp;IDGolfer=89572073"/>
    <hyperlink ref="X745" r:id="rId731" display="http://www.cgf.cz/TournResultGolfer.aspx?IDTournament=187571829&amp;IDGolfer=58845453"/>
    <hyperlink ref="X746" r:id="rId732" display="http://www.cgf.cz/TournResultGolfer.aspx?IDTournament=187571829&amp;IDGolfer=68490408"/>
    <hyperlink ref="X747" r:id="rId733" display="http://www.cgf.cz/TournResultGolfer.aspx?IDTournament=187571829&amp;IDGolfer=52257638"/>
    <hyperlink ref="X748" r:id="rId734" display="http://www.cgf.cz/TournResultGolfer.aspx?IDTournament=187571829&amp;IDGolfer=9828521"/>
    <hyperlink ref="X749" r:id="rId735" display="http://www.cgf.cz/TournResultGolfer.aspx?IDTournament=187571829&amp;IDGolfer=57978541"/>
    <hyperlink ref="X750" r:id="rId736" display="http://www.cgf.cz/TournResultGolfer.aspx?IDTournament=187571829&amp;IDGolfer=68364484"/>
    <hyperlink ref="X751" r:id="rId737" display="http://www.cgf.cz/TournResultGolfer.aspx?IDTournament=187571829&amp;IDGolfer=27063596"/>
    <hyperlink ref="X752" r:id="rId738" display="http://www.cgf.cz/TournResultGolfer.aspx?IDTournament=187571829&amp;IDGolfer=72314615"/>
    <hyperlink ref="X753" r:id="rId739" display="http://www.cgf.cz/TournResultGolfer.aspx?IDTournament=187571829&amp;IDGolfer=41894776"/>
    <hyperlink ref="X754" r:id="rId740" display="http://www.cgf.cz/TournResultGolfer.aspx?IDTournament=187571829&amp;IDGolfer=35547848"/>
    <hyperlink ref="X755" r:id="rId741" display="http://www.cgf.cz/TournResultGolfer.aspx?IDTournament=187571829&amp;IDGolfer=74755406"/>
    <hyperlink ref="X756" r:id="rId742" display="http://www.cgf.cz/TournResultGolfer.aspx?IDTournament=187571829&amp;IDGolfer=69540170"/>
    <hyperlink ref="X757" r:id="rId743" display="http://www.cgf.cz/TournResultGolfer.aspx?IDTournament=187571829&amp;IDGolfer=89695919"/>
    <hyperlink ref="X758" r:id="rId744" display="http://www.cgf.cz/TournResultGolfer.aspx?IDTournament=187571829&amp;IDGolfer=9792870"/>
    <hyperlink ref="X759" r:id="rId745" display="http://www.cgf.cz/TournResultGolfer.aspx?IDTournament=187571829&amp;IDGolfer=4857565"/>
    <hyperlink ref="X760" r:id="rId746" display="http://www.cgf.cz/TournResultGolfer.aspx?IDTournament=187571829&amp;IDGolfer=17215434"/>
    <hyperlink ref="X761" r:id="rId747" display="http://www.cgf.cz/TournResultGolfer.aspx?IDTournament=187571829&amp;IDGolfer=113842581"/>
    <hyperlink ref="X762" r:id="rId748" display="http://www.cgf.cz/TournResultGolfer.aspx?IDTournament=187571829&amp;IDGolfer=9563384"/>
    <hyperlink ref="X763" r:id="rId749" display="http://www.cgf.cz/TournResultGolfer.aspx?IDTournament=187571829&amp;IDGolfer=36496236"/>
    <hyperlink ref="X764" r:id="rId750" display="http://www.cgf.cz/TournResultGolfer.aspx?IDTournament=189802359&amp;IDGolfer=1666900"/>
    <hyperlink ref="X765" r:id="rId751" display="http://www.cgf.cz/TournResultGolfer.aspx?IDTournament=189802359&amp;IDGolfer=48592166"/>
    <hyperlink ref="X766" r:id="rId752" display="http://www.cgf.cz/TournResultGolfer.aspx?IDTournament=189802359&amp;IDGolfer=95062859"/>
    <hyperlink ref="X767" r:id="rId753" display="http://www.cgf.cz/TournResultGolfer.aspx?IDTournament=189802359&amp;IDGolfer=52257638"/>
    <hyperlink ref="X768" r:id="rId754" display="http://www.cgf.cz/TournResultGolfer.aspx?IDTournament=189802359&amp;IDGolfer=5626257"/>
    <hyperlink ref="X769" r:id="rId755" display="http://www.cgf.cz/TournResultGolfer.aspx?IDTournament=189802359&amp;IDGolfer=67440976"/>
    <hyperlink ref="X770" r:id="rId756" display="http://www.cgf.cz/TournResultGolfer.aspx?IDTournament=189802359&amp;IDGolfer=41373123"/>
    <hyperlink ref="X771" r:id="rId757" display="http://www.cgf.cz/TournResultGolfer.aspx?IDTournament=189802359&amp;IDGolfer=13894846"/>
    <hyperlink ref="X772" r:id="rId758" display="http://www.cgf.cz/TournResultGolfer.aspx?IDTournament=189802359&amp;IDGolfer=67932402"/>
    <hyperlink ref="X773" r:id="rId759" display="http://www.cgf.cz/TournResultGolfer.aspx?IDTournament=189802359&amp;IDGolfer=55318244"/>
    <hyperlink ref="X774" r:id="rId760" display="http://www.cgf.cz/TournResultGolfer.aspx?IDTournament=189802359&amp;IDGolfer=49926171"/>
    <hyperlink ref="X775" r:id="rId761" display="http://www.cgf.cz/TournResultGolfer.aspx?IDTournament=189802359&amp;IDGolfer=56534700"/>
    <hyperlink ref="X776" r:id="rId762" display="http://www.cgf.cz/TournResultGolfer.aspx?IDTournament=189802359&amp;IDGolfer=70970321"/>
    <hyperlink ref="X777" r:id="rId763" display="http://www.cgf.cz/TournResultGolfer.aspx?IDTournament=189802359&amp;IDGolfer=45933227"/>
    <hyperlink ref="X778" r:id="rId764" display="http://www.cgf.cz/TournResultGolfer.aspx?IDTournament=189802359&amp;IDGolfer=20125826"/>
    <hyperlink ref="X779" r:id="rId765" display="http://www.cgf.cz/TournResultGolfer.aspx?IDTournament=166082685&amp;IDGolfer=3100528"/>
    <hyperlink ref="X780" r:id="rId766" display="http://www.cgf.cz/TournResultGolfer.aspx?IDTournament=166082685&amp;IDGolfer=6565645"/>
    <hyperlink ref="X781" r:id="rId767" display="http://www.cgf.cz/TournResultGolfer.aspx?IDTournament=166082685&amp;IDGolfer=57310028"/>
    <hyperlink ref="X782" r:id="rId768" display="http://www.cgf.cz/TournResultGolfer.aspx?IDTournament=166082685&amp;IDGolfer=105974053"/>
    <hyperlink ref="X783" r:id="rId769" display="http://www.cgf.cz/TournResultGolfer.aspx?IDTournament=166082685&amp;IDGolfer=118104647"/>
    <hyperlink ref="X784" r:id="rId770" display="http://www.cgf.cz/TournResultGolfer.aspx?IDTournament=166082685&amp;IDGolfer=157120558"/>
    <hyperlink ref="X785" r:id="rId771" display="http://www.cgf.cz/TournResultGolfer.aspx?IDTournament=166082685&amp;IDGolfer=165972806"/>
    <hyperlink ref="X786" r:id="rId772" display="http://www.cgf.cz/TournResultGolfer.aspx?IDTournament=166082685&amp;IDGolfer=143320537"/>
    <hyperlink ref="X787" r:id="rId773" display="http://www.cgf.cz/TournResultGolfer.aspx?IDTournament=166082685&amp;IDGolfer=23294841"/>
    <hyperlink ref="X788" r:id="rId774" display="http://www.cgf.cz/TournResultGolfer.aspx?IDTournament=166082685&amp;IDGolfer=46559844"/>
    <hyperlink ref="X789" r:id="rId775" display="http://www.cgf.cz/TournResultGolfer.aspx?IDTournament=166082685&amp;IDGolfer=60665785"/>
    <hyperlink ref="X790" r:id="rId776" display="http://www.cgf.cz/TournResultGolfer.aspx?IDTournament=166082685&amp;IDGolfer=18011528"/>
    <hyperlink ref="X791" r:id="rId777" display="http://www.cgf.cz/TournResultGolfer.aspx?IDTournament=166082685&amp;IDGolfer=83798447"/>
    <hyperlink ref="X792" r:id="rId778" display="http://www.cgf.cz/TournResultGolfer.aspx?IDTournament=166082685&amp;IDGolfer=105765632"/>
    <hyperlink ref="X793" r:id="rId779" display="http://www.cgf.cz/TournResultGolfer.aspx?IDTournament=166082685&amp;IDGolfer=23786512"/>
    <hyperlink ref="X794" r:id="rId780" display="http://www.cgf.cz/TournResultGolfer.aspx?IDTournament=166082685&amp;IDGolfer=41165153"/>
    <hyperlink ref="X795" r:id="rId781" display="http://www.cgf.cz/TournResultGolfer.aspx?IDTournament=166082685&amp;IDGolfer=90534371"/>
    <hyperlink ref="X796" r:id="rId782" display="http://www.cgf.cz/TournResultGolfer.aspx?IDTournament=166082685&amp;IDGolfer=69127232"/>
    <hyperlink ref="X797" r:id="rId783" display="http://www.cgf.cz/TournResultGolfer.aspx?IDTournament=166082685&amp;IDGolfer=33871853"/>
    <hyperlink ref="X798" r:id="rId784" display="http://www.cgf.cz/TournResultGolfer.aspx?IDTournament=166082685&amp;IDGolfer=196629779"/>
    <hyperlink ref="X799" r:id="rId785" display="http://www.cgf.cz/TournResultGolfer.aspx?IDTournament=166082685&amp;IDGolfer=70842751"/>
    <hyperlink ref="X800" r:id="rId786" display="http://www.cgf.cz/TournResultGolfer.aspx?IDTournament=166082685&amp;IDGolfer=75704258"/>
    <hyperlink ref="X801" r:id="rId787" display="http://www.cgf.cz/TournResultGolfer.aspx?IDTournament=166082685&amp;IDGolfer=65435271"/>
    <hyperlink ref="X802" r:id="rId788" display="http://www.cgf.cz/TournResultGolfer.aspx?IDTournament=166082685&amp;IDGolfer=25263649"/>
    <hyperlink ref="X803" r:id="rId789" display="http://www.cgf.cz/TournResultGolfer.aspx?IDTournament=166082685&amp;IDGolfer=15718175"/>
    <hyperlink ref="X804" r:id="rId790" display="http://www.cgf.cz/TournResultGolfer.aspx?IDTournament=166082685&amp;IDGolfer=182450447"/>
    <hyperlink ref="X805" r:id="rId791" display="http://www.cgf.cz/TournResultGolfer.aspx?IDTournament=166082685&amp;IDGolfer=35377476"/>
    <hyperlink ref="X806" r:id="rId792" display="http://www.cgf.cz/TournResultGolfer.aspx?IDTournament=166082685&amp;IDGolfer=71070394"/>
    <hyperlink ref="X807" r:id="rId793" display="http://www.cgf.cz/TournResultGolfer.aspx?IDTournament=166082685&amp;IDGolfer=78055068"/>
    <hyperlink ref="X808" r:id="rId794" display="http://www.cgf.cz/TournResultGolfer.aspx?IDTournament=166082685&amp;IDGolfer=105088527"/>
    <hyperlink ref="X809" r:id="rId795" display="http://www.cgf.cz/TournResultGolfer.aspx?IDTournament=166082685&amp;IDGolfer=107054918"/>
    <hyperlink ref="X810" r:id="rId796" display="http://www.cgf.cz/TournResultGolfer.aspx?IDTournament=166082685&amp;IDGolfer=91243886"/>
    <hyperlink ref="X811" r:id="rId797" display="http://www.cgf.cz/TournResultGolfer.aspx?IDTournament=166082685&amp;IDGolfer=65225888"/>
    <hyperlink ref="X812" r:id="rId798" display="http://www.cgf.cz/TournResultGolfer.aspx?IDTournament=166082685&amp;IDGolfer=88051251"/>
    <hyperlink ref="X813" r:id="rId799" display="http://www.cgf.cz/TournResultGolfer.aspx?IDTournament=166082685&amp;IDGolfer=29217811"/>
    <hyperlink ref="X814" r:id="rId800" display="http://www.cgf.cz/TournResultGolfer.aspx?IDTournament=166082685&amp;IDGolfer=91378946"/>
    <hyperlink ref="X815" r:id="rId801" display="http://www.cgf.cz/TournResultGolfer.aspx?IDTournament=166082685&amp;IDGolfer=52011358"/>
    <hyperlink ref="X816" r:id="rId802" display="http://www.cgf.cz/TournResultGolfer.aspx?IDTournament=166082685&amp;IDGolfer=105769408"/>
    <hyperlink ref="X817" r:id="rId803" display="http://www.cgf.cz/TournResultGolfer.aspx?IDTournament=166082685&amp;IDGolfer=24165258"/>
    <hyperlink ref="X818" r:id="rId804" display="http://www.cgf.cz/TournResultGolfer.aspx?IDTournament=166082685&amp;IDGolfer=143353880"/>
    <hyperlink ref="X819" r:id="rId805" display="http://www.cgf.cz/TournResultGolfer.aspx?IDTournament=166082685&amp;IDGolfer=34830680"/>
    <hyperlink ref="X820" r:id="rId806" display="http://www.cgf.cz/TournResultGolfer.aspx?IDTournament=166082685&amp;IDGolfer=46334978"/>
    <hyperlink ref="X821" r:id="rId807" display="http://www.cgf.cz/TournResultGolfer.aspx?IDTournament=166082685&amp;IDGolfer=88804825"/>
    <hyperlink ref="X822" r:id="rId808" display="http://www.cgf.cz/TournResultGolfer.aspx?IDTournament=166082685&amp;IDGolfer=70741343"/>
    <hyperlink ref="X823" r:id="rId809" display="http://www.cgf.cz/TournResultGolfer.aspx?IDTournament=166082685&amp;IDGolfer=712946"/>
    <hyperlink ref="X824" r:id="rId810" display="http://www.cgf.cz/TournResultGolfer.aspx?IDTournament=166082685&amp;IDGolfer=82898983"/>
    <hyperlink ref="X825" r:id="rId811" display="http://www.cgf.cz/TournResultGolfer.aspx?IDTournament=166082685&amp;IDGolfer=79943282"/>
    <hyperlink ref="X826" r:id="rId812" display="http://www.cgf.cz/TournResultGolfer.aspx?IDTournament=167580395&amp;IDGolfer=73375397"/>
    <hyperlink ref="X827" r:id="rId813" display="http://www.cgf.cz/TournResultGolfer.aspx?IDTournament=167580395&amp;IDGolfer=98904394"/>
    <hyperlink ref="X828" r:id="rId814" display="http://www.cgf.cz/TournResultGolfer.aspx?IDTournament=167580395&amp;IDGolfer=90534371"/>
    <hyperlink ref="X829" r:id="rId815" display="http://www.cgf.cz/TournResultGolfer.aspx?IDTournament=167580395&amp;IDGolfer=72925834"/>
    <hyperlink ref="X830" r:id="rId816" display="http://www.cgf.cz/TournResultGolfer.aspx?IDTournament=167580395&amp;IDGolfer=100776083"/>
    <hyperlink ref="X831" r:id="rId817" display="http://www.cgf.cz/TournResultGolfer.aspx?IDTournament=167580395&amp;IDGolfer=4598186"/>
    <hyperlink ref="X832" r:id="rId818" display="http://www.cgf.cz/TournResultGolfer.aspx?IDTournament=167580395&amp;IDGolfer=41165153"/>
    <hyperlink ref="X833" r:id="rId819" display="http://www.cgf.cz/TournResultGolfer.aspx?IDTournament=167580395&amp;IDGolfer=60665785"/>
    <hyperlink ref="X834" r:id="rId820" display="http://www.cgf.cz/TournResultGolfer.aspx?IDTournament=167580395&amp;IDGolfer=15718175"/>
    <hyperlink ref="X835" r:id="rId821" display="http://www.cgf.cz/TournResultGolfer.aspx?IDTournament=167580395&amp;IDGolfer=83536021"/>
    <hyperlink ref="X836" r:id="rId822" display="http://www.cgf.cz/TournResultGolfer.aspx?IDTournament=167580395&amp;IDGolfer=69127232"/>
    <hyperlink ref="X837" r:id="rId823" display="http://www.cgf.cz/TournResultGolfer.aspx?IDTournament=167580395&amp;IDGolfer=32388045"/>
    <hyperlink ref="X838" r:id="rId824" display="http://www.cgf.cz/TournResultGolfer.aspx?IDTournament=167580395&amp;IDGolfer=70842751"/>
    <hyperlink ref="X839" r:id="rId825" display="http://www.cgf.cz/TournResultGolfer.aspx?IDTournament=167580395&amp;IDGolfer=78250922"/>
    <hyperlink ref="X840" r:id="rId826" display="http://www.cgf.cz/TournResultGolfer.aspx?IDTournament=167580395&amp;IDGolfer=81683780"/>
    <hyperlink ref="X841" r:id="rId827" display="http://www.cgf.cz/TournResultGolfer.aspx?IDTournament=167580395&amp;IDGolfer=78055068"/>
    <hyperlink ref="X842" r:id="rId828" display="http://www.cgf.cz/TournResultGolfer.aspx?IDTournament=167580395&amp;IDGolfer=56443789"/>
    <hyperlink ref="X843" r:id="rId829" display="http://www.cgf.cz/TournResultGolfer.aspx?IDTournament=167580395&amp;IDGolfer=89050932"/>
    <hyperlink ref="X844" r:id="rId830" display="http://www.cgf.cz/TournResultGolfer.aspx?IDTournament=167580395&amp;IDGolfer=31364518"/>
    <hyperlink ref="X845" r:id="rId831" display="http://www.cgf.cz/TournResultGolfer.aspx?IDTournament=167580395&amp;IDGolfer=107054918"/>
    <hyperlink ref="X846" r:id="rId832" display="http://www.cgf.cz/TournResultGolfer.aspx?IDTournament=167580395&amp;IDGolfer=93009499"/>
    <hyperlink ref="X847" r:id="rId833" display="http://www.cgf.cz/TournResultGolfer.aspx?IDTournament=167580395&amp;IDGolfer=89238237"/>
    <hyperlink ref="X848" r:id="rId834" display="http://www.cgf.cz/TournResultGolfer.aspx?IDTournament=167580395&amp;IDGolfer=60832534"/>
    <hyperlink ref="X849" r:id="rId835" display="http://www.cgf.cz/TournResultGolfer.aspx?IDTournament=167580395&amp;IDGolfer=138370051"/>
    <hyperlink ref="X850" r:id="rId836" display="http://www.cgf.cz/TournResultGolfer.aspx?IDTournament=167580395&amp;IDGolfer=41906913"/>
    <hyperlink ref="X851" r:id="rId837" display="http://www.cgf.cz/TournResultGolfer.aspx?IDTournament=167580395&amp;IDGolfer=34830680"/>
    <hyperlink ref="X852" r:id="rId838" display="http://www.cgf.cz/TournResultGolfer.aspx?IDTournament=167580395&amp;IDGolfer=29217811"/>
    <hyperlink ref="X853" r:id="rId839" display="http://www.cgf.cz/TournResultGolfer.aspx?IDTournament=167580395&amp;IDGolfer=34471592"/>
    <hyperlink ref="X854" r:id="rId840" display="http://www.cgf.cz/TournResultGolfer.aspx?IDTournament=167580395&amp;IDGolfer=712946"/>
    <hyperlink ref="X855" r:id="rId841" display="http://www.cgf.cz/TournResultGolfer.aspx?IDTournament=167580395&amp;IDGolfer=82898983"/>
    <hyperlink ref="X856" r:id="rId842" display="http://www.cgf.cz/TournResultGolfer.aspx?IDTournament=167580395&amp;IDGolfer=91243886"/>
    <hyperlink ref="X857" r:id="rId843" display="http://www.cgf.cz/TournResultGolfer.aspx?IDTournament=167580395&amp;IDGolfer=10741017"/>
    <hyperlink ref="X858" r:id="rId844" display="http://www.cgf.cz/TournResultGolfer.aspx?IdTournament=198272583&amp;IDGolfer=27782061"/>
    <hyperlink ref="X859" r:id="rId845" display="http://www.cgf.cz/TournResultGolfer.aspx?IdTournament=198272583&amp;IDGolfer=82512363"/>
    <hyperlink ref="X860" r:id="rId846" display="http://www.cgf.cz/TournResultGolfer.aspx?IdTournament=198272583&amp;IDGolfer=54456806"/>
    <hyperlink ref="X861" r:id="rId847" display="http://www.cgf.cz/TournResultGolfer.aspx?IdTournament=198272583&amp;IDGolfer=45026912"/>
    <hyperlink ref="X862" r:id="rId848" display="http://www.cgf.cz/TournResultGolfer.aspx?IdTournament=198272583&amp;IDGolfer=28263632"/>
    <hyperlink ref="X863" r:id="rId849" display="http://www.cgf.cz/TournResultGolfer.aspx?IDTournament=201950964&amp;IDGolfer=89738264"/>
    <hyperlink ref="X864" r:id="rId850" display="http://www.cgf.cz/TournResultGolfer.aspx?IDTournament=201950964&amp;IDGolfer=52257638"/>
    <hyperlink ref="X865" r:id="rId851" display="http://www.cgf.cz/TournResultGolfer.aspx?IDTournament=201950964&amp;IDGolfer=78042608"/>
    <hyperlink ref="X866" r:id="rId852" display="http://www.cgf.cz/TournResultGolfer.aspx?IDTournament=201950964&amp;IDGolfer=58845453"/>
    <hyperlink ref="X867" r:id="rId853" display="http://www.cgf.cz/TournResultGolfer.aspx?IDTournament=201950964&amp;IDGolfer=898858"/>
    <hyperlink ref="X868" r:id="rId854" display="http://www.cgf.cz/TournResultGolfer.aspx?IDTournament=201950964&amp;IDGolfer=80792551"/>
    <hyperlink ref="X869" r:id="rId855" display="http://www.cgf.cz/TournResultGolfer.aspx?IDTournament=201950964&amp;IDGolfer=9828521"/>
    <hyperlink ref="X870" r:id="rId856" display="http://www.cgf.cz/TournResultGolfer.aspx?IDTournament=201950964&amp;IDGolfer=81959658"/>
    <hyperlink ref="X871" r:id="rId857" display="http://www.cgf.cz/TournResultGolfer.aspx?IDTournament=201950964&amp;IDGolfer=41373123"/>
    <hyperlink ref="X872" r:id="rId858" display="http://www.cgf.cz/TournResultGolfer.aspx?IDTournament=201950964&amp;IDGolfer=69540170"/>
    <hyperlink ref="X873" r:id="rId859" display="http://www.cgf.cz/TournResultGolfer.aspx?IDTournament=201950964&amp;IDGolfer=25485914"/>
    <hyperlink ref="X874" r:id="rId860" display="http://www.cgf.cz/TournResultGolfer.aspx?IDTournament=201950964&amp;IDGolfer=58583221"/>
    <hyperlink ref="X875" r:id="rId861" display="http://www.cgf.cz/TournResultGolfer.aspx?IDTournament=201950964&amp;IDGolfer=62914952"/>
    <hyperlink ref="X876" r:id="rId862" display="http://www.cgf.cz/TournResultGolfer.aspx?IDTournament=201950964&amp;IDGolfer=89695919"/>
    <hyperlink ref="X877" r:id="rId863" display="http://www.cgf.cz/TournResultGolfer.aspx?IDTournament=201950964&amp;IDGolfer=11642694"/>
    <hyperlink ref="X878" r:id="rId864" display="http://www.cgf.cz/TournResultGolfer.aspx?IDTournament=201950964&amp;IDGolfer=28016086"/>
    <hyperlink ref="X879" r:id="rId865" display="http://www.cgf.cz/TournResultGolfer.aspx?IDTournament=201950964&amp;IDGolfer=25659631"/>
    <hyperlink ref="X880" r:id="rId866" display="http://www.cgf.cz/TournResultGolfer.aspx?IDTournament=201950964&amp;IDGolfer=5626257"/>
    <hyperlink ref="X881" r:id="rId867" display="http://www.cgf.cz/TournResultGolfer.aspx?IDTournament=201950964&amp;IDGolfer=75910767"/>
    <hyperlink ref="X882" r:id="rId868" display="http://www.cgf.cz/TournResultGolfer.aspx?IDTournament=201950964&amp;IDGolfer=66875842"/>
    <hyperlink ref="X883" r:id="rId869" display="http://www.cgf.cz/TournResultGolfer.aspx?IDTournament=201950964&amp;IDGolfer=67932402"/>
    <hyperlink ref="X884" r:id="rId870" display="http://www.cgf.cz/TournResultGolfer.aspx?IDTournament=201950964&amp;IDGolfer=39720624"/>
    <hyperlink ref="X885" r:id="rId871" display="http://www.cgf.cz/TournResultGolfer.aspx?IDTournament=201950964&amp;IDGolfer=20125826"/>
    <hyperlink ref="X886" r:id="rId872" display="http://www.cgf.cz/TournResultGolfer.aspx?IDTournament=201950964&amp;IDGolfer=102059178"/>
    <hyperlink ref="X887" r:id="rId873" display="http://www.cgf.cz/TournResultGolfer.aspx?IDTournament=202718473&amp;IDGolfer=13894846"/>
    <hyperlink ref="X888" r:id="rId874" display="http://www.cgf.cz/TournResultGolfer.aspx?IDTournament=202718473&amp;IDGolfer=57444715"/>
    <hyperlink ref="X889" r:id="rId875" display="http://www.cgf.cz/TournResultGolfer.aspx?IDTournament=202718473&amp;IDGolfer=58583221"/>
    <hyperlink ref="X890" r:id="rId876" display="http://www.cgf.cz/TournResultGolfer.aspx?IDTournament=202718473&amp;IDGolfer=96120488"/>
    <hyperlink ref="X891" r:id="rId877" display="http://www.cgf.cz/TournResultGolfer.aspx?IDTournament=202718473&amp;IDGolfer=54456806"/>
    <hyperlink ref="X892" r:id="rId878" display="http://www.cgf.cz/TournResultGolfer.aspx?IDTournament=202718473&amp;IDGolfer=67932402"/>
    <hyperlink ref="X893" r:id="rId879" display="http://www.cgf.cz/TournResultGolfer.aspx?IDTournament=202718473&amp;IDGolfer=41373123"/>
    <hyperlink ref="X894" r:id="rId880" display="http://www.cgf.cz/TournResultGolfer.aspx?IDTournament=202718473&amp;IDGolfer=15673542"/>
    <hyperlink ref="X895" r:id="rId881" display="http://www.cgf.cz/TournResultGolfer.aspx?IDTournament=202718473&amp;IDGolfer=5626257"/>
    <hyperlink ref="X896" r:id="rId882" display="http://www.cgf.cz/TournResultGolfer.aspx?IDTournament=202718473&amp;IDGolfer=45026912"/>
    <hyperlink ref="X897" r:id="rId883" display="http://www.cgf.cz/TournResultGolfer.aspx?IDTournament=202718473&amp;IDGolfer=65377012"/>
    <hyperlink ref="X898" r:id="rId884" display="http://www.cgf.cz/TournResultGolfer.aspx?IDTournament=202718473&amp;IDGolfer=1049927"/>
    <hyperlink ref="X899" r:id="rId885" display="http://www.cgf.cz/TournResultGolfer.aspx?IDTournament=202718473&amp;IDGolfer=30077830"/>
    <hyperlink ref="X900" r:id="rId886" display="http://www.cgf.cz/TournResultGolfer.aspx?IDTournament=202718473&amp;IDGolfer=29228919"/>
    <hyperlink ref="X901" r:id="rId887" display="http://www.cgf.cz/TournResultGolfer.aspx?IDTournament=202718473&amp;IDGolfer=69540170"/>
    <hyperlink ref="X902" r:id="rId888" display="http://www.cgf.cz/TournResultGolfer.aspx?IDTournament=202718473&amp;IDGolfer=95938961"/>
    <hyperlink ref="X903" r:id="rId889" display="http://www.cgf.cz/TournResultGolfer.aspx?IDTournament=202718473&amp;IDGolfer=4893347"/>
    <hyperlink ref="X904" r:id="rId890" display="http://www.cgf.cz/TournResultGolfer.aspx?IDTournament=202718473&amp;IDGolfer=71835843"/>
    <hyperlink ref="X905" r:id="rId891" display="http://www.cgf.cz/TournResultGolfer.aspx?IDTournament=202718473&amp;IDGolfer=7080957"/>
    <hyperlink ref="X906" r:id="rId892" display="http://www.cgf.cz/TournResultGolfer.aspx?IDTournament=202718473&amp;IDGolfer=33258648"/>
    <hyperlink ref="X907" r:id="rId893" display="http://www.cgf.cz/TournResultGolfer.aspx?IDTournament=202718473&amp;IDGolfer=26460869"/>
    <hyperlink ref="X908" r:id="rId894" display="http://www.cgf.cz/TournResultGolfer.aspx?IDTournament=202718473&amp;IDGolfer=52257638"/>
    <hyperlink ref="X909" r:id="rId895" display="http://www.cgf.cz/TournResultGolfer.aspx?IDTournament=202718473&amp;IDGolfer=75169763"/>
    <hyperlink ref="X910" r:id="rId896" display="http://www.cgf.cz/TournResultGolfer.aspx?IDTournament=202718473&amp;IDGolfer=16470092"/>
    <hyperlink ref="X911" r:id="rId897" display="http://www.cgf.cz/TournResultGolfer.aspx?IDTournament=211255369&amp;IDGolfer=58845453"/>
    <hyperlink ref="X912" r:id="rId898" display="http://www.cgf.cz/TournResultGolfer.aspx?IDTournament=211255369&amp;IDGolfer=10981053"/>
    <hyperlink ref="X913" r:id="rId899" display="http://www.cgf.cz/TournResultGolfer.aspx?IDTournament=211255369&amp;IDGolfer=46971891"/>
    <hyperlink ref="X914" r:id="rId900" display="http://www.cgf.cz/TournResultGolfer.aspx?IDTournament=211255369&amp;IDGolfer=41373123"/>
    <hyperlink ref="X915" r:id="rId901" display="http://www.cgf.cz/TournResultGolfer.aspx?IDTournament=211255369&amp;IDGolfer=52257638"/>
    <hyperlink ref="X916" r:id="rId902" display="http://www.cgf.cz/TournResultGolfer.aspx?IDTournament=211255369&amp;IDGolfer=89572073"/>
    <hyperlink ref="X917" r:id="rId903" display="http://www.cgf.cz/TournResultGolfer.aspx?IDTournament=211255369&amp;IDGolfer=27670432"/>
    <hyperlink ref="X918" r:id="rId904" display="http://www.cgf.cz/TournResultGolfer.aspx?IDTournament=211255369&amp;IDGolfer=4044461"/>
    <hyperlink ref="X919" r:id="rId905" display="http://www.cgf.cz/TournResultGolfer.aspx?IDTournament=211255369&amp;IDGolfer=53510297"/>
    <hyperlink ref="X920" r:id="rId906" display="http://www.cgf.cz/TournResultGolfer.aspx?IDTournament=211255369&amp;IDGolfer=102055911"/>
    <hyperlink ref="X921" r:id="rId907" display="http://www.cgf.cz/TournResultGolfer.aspx?IDTournament=211255369&amp;IDGolfer=93717495"/>
    <hyperlink ref="X922" r:id="rId908" display="http://www.cgf.cz/TournResultGolfer.aspx?IDTournament=211255369&amp;IDGolfer=19659241"/>
    <hyperlink ref="X923" r:id="rId909" display="http://www.cgf.cz/TournResultGolfer.aspx?IDTournament=211255369&amp;IDGolfer=48592166"/>
    <hyperlink ref="X924" r:id="rId910" display="http://www.cgf.cz/TournResultGolfer.aspx?IDTournament=211255369&amp;IDGolfer=48348413"/>
    <hyperlink ref="X925" r:id="rId911" display="http://www.cgf.cz/TournResultGolfer.aspx?IDTournament=211255369&amp;IDGolfer=19093156"/>
    <hyperlink ref="X926" r:id="rId912" display="http://www.cgf.cz/TournResultGolfer.aspx?IDTournament=211255369&amp;IDGolfer=69540170"/>
    <hyperlink ref="X927" r:id="rId913" display="http://www.cgf.cz/TournResultGolfer.aspx?IDTournament=211255369&amp;IDGolfer=48935619"/>
    <hyperlink ref="X928" r:id="rId914" display="http://www.cgf.cz/TournResultGolfer.aspx?IDTournament=211255369&amp;IDGolfer=84319911"/>
    <hyperlink ref="X929" r:id="rId915" display="http://www.cgf.cz/TournResultGolfer.aspx?IDTournament=211255369&amp;IDGolfer=9792870"/>
    <hyperlink ref="X930" r:id="rId916" display="http://www.cgf.cz/TournResultGolfer.aspx?IDTournament=211255369&amp;IDGolfer=17747848"/>
    <hyperlink ref="X931" r:id="rId917" display="http://www.cgf.cz/TournResultGolfer.aspx?IDTournament=211255369&amp;IDGolfer=89695919"/>
    <hyperlink ref="X932" r:id="rId918" display="http://www.cgf.cz/TournResultGolfer.aspx?IDTournament=211255369&amp;IDGolfer=73092664"/>
    <hyperlink ref="X933" r:id="rId919" display="http://www.cgf.cz/TournResultGolfer.aspx?IDTournament=211255369&amp;IDGolfer=31364518"/>
    <hyperlink ref="X934" r:id="rId920" display="http://www.cgf.cz/TournResultGolfer.aspx?IDTournament=211255369&amp;IDGolfer=102059178"/>
    <hyperlink ref="X935" r:id="rId921" display="http://www.cgf.cz/TournResultGolfer.aspx?IDTournament=211255369&amp;IDGolfer=61080639"/>
    <hyperlink ref="X936" r:id="rId922" display="http://www.cgf.cz/TournResultGolfer.aspx?IDTournament=211255369&amp;IDGolfer=36496236"/>
    <hyperlink ref="X937" r:id="rId923" display="http://www.cgf.cz/TournResultGolfer.aspx?IDTournament=211255369&amp;IDGolfer=102056898"/>
    <hyperlink ref="X938" r:id="rId924" display="http://www.cgf.cz/TournResultGolfer.aspx?IDTournament=216028308&amp;IDGolfer=1049927"/>
    <hyperlink ref="X939" r:id="rId925" display="http://www.cgf.cz/TournResultGolfer.aspx?IDTournament=216028308&amp;IDGolfer=71835843"/>
    <hyperlink ref="X940" r:id="rId926" display="http://www.cgf.cz/TournResultGolfer.aspx?IDTournament=216028308&amp;IDGolfer=19659241"/>
    <hyperlink ref="X941" r:id="rId927" display="http://www.cgf.cz/TournResultGolfer.aspx?IDTournament=216028308&amp;IDGolfer=5626257"/>
    <hyperlink ref="X942" r:id="rId928" display="http://www.cgf.cz/TournResultGolfer.aspx?IDTournament=216028308&amp;IDGolfer=58583221"/>
    <hyperlink ref="X943" r:id="rId929" display="http://www.cgf.cz/TournResultGolfer.aspx?IDTournament=216028308&amp;IDGolfer=54456806"/>
    <hyperlink ref="X944" r:id="rId930" display="http://www.cgf.cz/TournResultGolfer.aspx?IDTournament=216028308&amp;IDGolfer=38699229"/>
    <hyperlink ref="X945" r:id="rId931" display="http://www.cgf.cz/TournResultGolfer.aspx?IDTournament=216028308&amp;IDGolfer=41373123"/>
    <hyperlink ref="X946" r:id="rId932" display="http://www.cgf.cz/TournResultGolfer.aspx?IDTournament=216028308&amp;IDGolfer=27866410"/>
    <hyperlink ref="X947" r:id="rId933" display="http://www.cgf.cz/TournResultGolfer.aspx?IDTournament=216028308&amp;IDGolfer=1666900"/>
    <hyperlink ref="X948" r:id="rId934" display="http://www.cgf.cz/TournResultGolfer.aspx?IDTournament=216028308&amp;IDGolfer=25868628"/>
    <hyperlink ref="X949" r:id="rId935" display="http://www.cgf.cz/TournResultGolfer.aspx?IDTournament=216028308&amp;IDGolfer=67440976"/>
    <hyperlink ref="X950" r:id="rId936" display="http://www.cgf.cz/TournResultGolfer.aspx?IDTournament=216028308&amp;IDGolfer=68490408"/>
    <hyperlink ref="X951" r:id="rId937" display="http://www.cgf.cz/TournResultGolfer.aspx?IDTournament=216028308&amp;IDGolfer=52257638"/>
    <hyperlink ref="X952" r:id="rId938" display="http://www.cgf.cz/TournResultGolfer.aspx?IDTournament=216028308&amp;IDGolfer=67932402"/>
    <hyperlink ref="X953" r:id="rId939" display="http://www.cgf.cz/TournResultGolfer.aspx?IDTournament=216028308&amp;IDGolfer=45933227"/>
    <hyperlink ref="X954" r:id="rId940" display="http://www.cgf.cz/TournResultGolfer.aspx?IDTournament=216028308&amp;IDGolfer=67095225"/>
    <hyperlink ref="X955" r:id="rId941" display="http://www.cgf.cz/TournResultGolfer.aspx?IDTournament=216028308&amp;IDGolfer=33258648"/>
    <hyperlink ref="X956" r:id="rId942" display="http://www.cgf.cz/TournResultGolfer.aspx?IDTournament=216028308&amp;IDGolfer=70970321"/>
    <hyperlink ref="X957" r:id="rId943" display="http://www.cgf.cz/TournResultGolfer.aspx?IDTournament=216028308&amp;IDGolfer=53683378"/>
    <hyperlink ref="X958" r:id="rId944" display="http://www.cgf.cz/TournResultGolfer.aspx?IDTournament=216028308&amp;IDGolfer=15673542"/>
    <hyperlink ref="X959" r:id="rId945" display="http://www.cgf.cz/TournResultGolfer.aspx?IDTournament=216028308&amp;IDGolfer=4893347"/>
    <hyperlink ref="X960" r:id="rId946" display="http://www.cgf.cz/TournResultGolfer.aspx?IDTournament=216028308&amp;IDGolfer=45026912"/>
    <hyperlink ref="X961" r:id="rId947" display="http://www.cgf.cz/TournResultGolfer.aspx?IDTournament=216028308&amp;IDGolfer=78042608"/>
    <hyperlink ref="X962" r:id="rId948" display="http://www.cgf.cz/TournResultGolfer.aspx?IDTournament=216033114&amp;IDGolfer=89572073"/>
    <hyperlink ref="X963" r:id="rId949" display="http://www.cgf.cz/TournResultGolfer.aspx?IDTournament=216033114&amp;IDGolfer=68490408"/>
    <hyperlink ref="X964" r:id="rId950" display="http://www.cgf.cz/TournResultGolfer.aspx?IDTournament=216033114&amp;IDGolfer=68743651"/>
    <hyperlink ref="X965" r:id="rId951" display="http://www.cgf.cz/TournResultGolfer.aspx?IDTournament=216033114&amp;IDGolfer=41373123"/>
    <hyperlink ref="X966" r:id="rId952" display="http://www.cgf.cz/TournResultGolfer.aspx?IDTournament=216033114&amp;IDGolfer=28885425"/>
    <hyperlink ref="X967" r:id="rId953" display="http://www.cgf.cz/TournResultGolfer.aspx?IDTournament=216033114&amp;IDGolfer=52257638"/>
    <hyperlink ref="X968" r:id="rId954" display="http://www.cgf.cz/TournResultGolfer.aspx?IDTournament=216033114&amp;IDGolfer=9828521"/>
    <hyperlink ref="X969" r:id="rId955" display="http://www.cgf.cz/TournResultGolfer.aspx?IDTournament=216033114&amp;IDGolfer=82544631"/>
    <hyperlink ref="X970" r:id="rId956" display="http://www.cgf.cz/TournResultGolfer.aspx?IDTournament=216033114&amp;IDGolfer=9792870"/>
    <hyperlink ref="X971" r:id="rId957" display="http://www.cgf.cz/TournResultGolfer.aspx?IDTournament=216033114&amp;IDGolfer=61508659"/>
    <hyperlink ref="X972" r:id="rId958" display="http://www.cgf.cz/TournResultGolfer.aspx?IDTournament=216033114&amp;IDGolfer=26788958"/>
    <hyperlink ref="X973" r:id="rId959" display="http://www.cgf.cz/TournResultGolfer.aspx?IDTournament=216033114&amp;IDGolfer=89695919"/>
    <hyperlink ref="X974" r:id="rId960" display="http://www.cgf.cz/TournResultGolfer.aspx?IDTournament=216033114&amp;IDGolfer=27063596"/>
    <hyperlink ref="X975" r:id="rId961" display="http://www.cgf.cz/TournResultGolfer.aspx?IDTournament=216033114&amp;IDGolfer=68364484"/>
    <hyperlink ref="X976" r:id="rId962" display="http://www.cgf.cz/TournResultGolfer.aspx?IDTournament=216033114&amp;IDGolfer=8624323"/>
    <hyperlink ref="X977" r:id="rId963" display="http://www.cgf.cz/TournResultGolfer.aspx?IDTournament=216033114&amp;IDGolfer=69540170"/>
    <hyperlink ref="X978" r:id="rId964" display="http://www.cgf.cz/TournResultGolfer.aspx?IDTournament=216033114&amp;IDGolfer=67440976"/>
    <hyperlink ref="X979" r:id="rId965" display="http://www.cgf.cz/TournResultGolfer.aspx?IDTournament=216033114&amp;IDGolfer=41894776"/>
    <hyperlink ref="X980" r:id="rId966" display="http://www.cgf.cz/TournResultGolfer.aspx?IDTournament=216033114&amp;IDGolfer=60096130"/>
    <hyperlink ref="X981" r:id="rId967" display="http://www.cgf.cz/TournResultGolfer.aspx?IDTournament=216033114&amp;IDGolfer=35547848"/>
    <hyperlink ref="X982" r:id="rId968" display="http://www.cgf.cz/TournResultGolfer.aspx?IDTournament=216033114&amp;IDGolfer=29699703"/>
    <hyperlink ref="X983" r:id="rId969" display="http://www.cgf.cz/TournResultGolfer.aspx?IDTournament=216033114&amp;IDGolfer=135145106"/>
    <hyperlink ref="X984" r:id="rId970" display="http://www.cgf.cz/TournResultGolfer.aspx?IDTournament=216033114&amp;IDGolfer=102059178"/>
    <hyperlink ref="X985" r:id="rId971" display="http://www.cgf.cz/TournResultGolfer.aspx?IDTournament=216033114&amp;IDGolfer=36496236"/>
    <hyperlink ref="X986" r:id="rId972" display="http://www.cgf.cz/TournResultGolfer.aspx?IDTournament=216033114&amp;IDGolfer=102056479"/>
    <hyperlink ref="X987" r:id="rId973" display="http://www.cgf.cz/TournResultGolfer.aspx?IDTournament=216033114&amp;IDGolfer=22048367"/>
    <hyperlink ref="X988" r:id="rId974" display="http://www.cgf.cz/TournResultGolfer.aspx?IDTournament=216033114&amp;IDGolfer=45933227"/>
    <hyperlink ref="X989" r:id="rId975" display="http://www.cgf.cz/TournResultGolfer.aspx?IDTournament=216033114&amp;IDGolfer=60240402"/>
    <hyperlink ref="X990" r:id="rId976" display="http://www.cgf.cz/TournResultGolfer.aspx?IDTournament=226824601&amp;IDGolfer=98498049"/>
    <hyperlink ref="X991" r:id="rId977" display="http://www.cgf.cz/TournResultGolfer.aspx?IDTournament=226824601&amp;IDGolfer=67440976"/>
    <hyperlink ref="X992" r:id="rId978" display="http://www.cgf.cz/TournResultGolfer.aspx?IDTournament=226824601&amp;IDGolfer=31364518"/>
    <hyperlink ref="X993" r:id="rId979" display="http://www.cgf.cz/TournResultGolfer.aspx?IDTournament=226824601&amp;IDGolfer=78485169"/>
    <hyperlink ref="X994" r:id="rId980" display="http://www.cgf.cz/TournResultGolfer.aspx?IDTournament=226824601&amp;IDGolfer=57444715"/>
    <hyperlink ref="X995" r:id="rId981" display="http://www.cgf.cz/TournResultGolfer.aspx?IDTournament=226824601&amp;IDGolfer=96483384"/>
    <hyperlink ref="X996" r:id="rId982" display="http://www.cgf.cz/TournResultGolfer.aspx?IDTournament=226824601&amp;IDGolfer=19741302"/>
    <hyperlink ref="X997" r:id="rId983" display="http://www.cgf.cz/TournResultGolfer.aspx?IDTournament=226824601&amp;IDGolfer=35547848"/>
    <hyperlink ref="X998" r:id="rId984" display="http://www.cgf.cz/TournResultGolfer.aspx?IDTournament=226824601&amp;IDGolfer=52257638"/>
    <hyperlink ref="X999" r:id="rId985" display="http://www.cgf.cz/TournResultGolfer.aspx?IDTournament=226824601&amp;IDGolfer=16837652"/>
    <hyperlink ref="X1000" r:id="rId986" display="http://www.cgf.cz/TournResultGolfer.aspx?IDTournament=226824601&amp;IDGolfer=143079080"/>
    <hyperlink ref="X1001" r:id="rId987" display="http://www.cgf.cz/TournResultGolfer.aspx?IDTournament=226824601&amp;IDGolfer=48592166"/>
    <hyperlink ref="X1002" r:id="rId988" display="http://www.cgf.cz/TournResultGolfer.aspx?IDTournament=226824601&amp;IDGolfer=41155152"/>
    <hyperlink ref="X1003" r:id="rId989" display="http://www.cgf.cz/TournResultGolfer.aspx?IDTournament=226824601&amp;IDGolfer=67095225"/>
    <hyperlink ref="X1004" r:id="rId990" display="http://www.cgf.cz/TournResultGolfer.aspx?IDTournament=226824601&amp;IDGolfer=20125826"/>
    <hyperlink ref="X1005" r:id="rId991" display="http://www.cgf.cz/TournResultGolfer.aspx?IDTournament=226824601&amp;IDGolfer=36203014"/>
    <hyperlink ref="X1006" r:id="rId992" display="http://www.cgf.cz/TournResultGolfer.aspx?IDTournament=226824601&amp;IDGolfer=65778546"/>
    <hyperlink ref="X1007" r:id="rId993" display="http://www.cgf.cz/TournResultGolfer.aspx?IDTournament=226824601&amp;IDGolfer=38699229"/>
    <hyperlink ref="X1008" r:id="rId994" display="http://www.cgf.cz/TournResultGolfer.aspx?IDTournament=229386314&amp;IDGolfer=72620290"/>
    <hyperlink ref="X1009" r:id="rId995" display="http://www.cgf.cz/TournResultGolfer.aspx?IDTournament=229386314&amp;IDGolfer=41373123"/>
    <hyperlink ref="X1010" r:id="rId996" display="http://www.cgf.cz/TournResultGolfer.aspx?IDTournament=229386314&amp;IDGolfer=82544631"/>
    <hyperlink ref="X1011" r:id="rId997" display="http://www.cgf.cz/TournResultGolfer.aspx?IDTournament=229386314&amp;IDGolfer=16032347"/>
    <hyperlink ref="X1012" r:id="rId998" display="http://www.cgf.cz/TournResultGolfer.aspx?IDTournament=229386314&amp;IDGolfer=47798838"/>
    <hyperlink ref="X1013" r:id="rId999" display="http://www.cgf.cz/TournResultGolfer.aspx?IDTournament=229386314&amp;IDGolfer=123663418"/>
    <hyperlink ref="X1014" r:id="rId1000" display="http://www.cgf.cz/TournResultGolfer.aspx?IDTournament=229386314&amp;IDGolfer=32107037"/>
    <hyperlink ref="X1015" r:id="rId1001" display="http://www.cgf.cz/TournResultGolfer.aspx?IDTournament=229386314&amp;IDGolfer=51709542"/>
    <hyperlink ref="X1016" r:id="rId1002" display="http://www.cgf.cz/TournResultGolfer.aspx?IDTournament=229386314&amp;IDGolfer=25245026"/>
    <hyperlink ref="X1017" r:id="rId1003" display="http://www.cgf.cz/TournResultGolfer.aspx?IDTournament=229386314&amp;IDGolfer=39559681"/>
    <hyperlink ref="X1018" r:id="rId1004" display="http://www.cgf.cz/TournResultGolfer.aspx?IDTournament=202695504&amp;IDGolfer=64194742"/>
    <hyperlink ref="X1019" r:id="rId1005" display="http://www.cgf.cz/TournResultGolfer.aspx?IDTournament=202695504&amp;IDGolfer=19402550"/>
    <hyperlink ref="X1020" r:id="rId1006" display="http://www.cgf.cz/TournResultGolfer.aspx?IDTournament=202695504&amp;IDGolfer=83249316"/>
    <hyperlink ref="X1021" r:id="rId1007" display="http://www.cgf.cz/TournResultGolfer.aspx?IDTournament=202695504&amp;IDGolfer=82544631"/>
    <hyperlink ref="X1022" r:id="rId1008" display="http://www.cgf.cz/TournResultGolfer.aspx?IDTournament=202695504&amp;IDGolfer=42703454"/>
    <hyperlink ref="X1023" r:id="rId1009" display="http://www.cgf.cz/TournResultGolfer.aspx?IDTournament=202695504&amp;IDGolfer=78042608"/>
    <hyperlink ref="X1024" r:id="rId1010" display="http://www.cgf.cz/TournResultGolfer.aspx?IDTournament=202695504&amp;IDGolfer=28885425"/>
    <hyperlink ref="X1025" r:id="rId1011" display="http://www.cgf.cz/TournResultGolfer.aspx?IDTournament=202695504&amp;IDGolfer=46971891"/>
    <hyperlink ref="X1026" r:id="rId1012" display="http://www.cgf.cz/TournResultGolfer.aspx?IDTournament=202695504&amp;IDGolfer=89572073"/>
    <hyperlink ref="X1027" r:id="rId1013" display="http://www.cgf.cz/TournResultGolfer.aspx?IDTournament=202695504&amp;IDGolfer=41073990"/>
    <hyperlink ref="X1028" r:id="rId1014" display="http://www.cgf.cz/TournResultGolfer.aspx?IDTournament=202695504&amp;IDGolfer=52257638"/>
    <hyperlink ref="X1029" r:id="rId1015" display="http://www.cgf.cz/TournResultGolfer.aspx?IDTournament=202695504&amp;IDGolfer=68743651"/>
    <hyperlink ref="X1030" r:id="rId1016" display="http://www.cgf.cz/TournResultGolfer.aspx?IDTournament=202695504&amp;IDGolfer=99544145"/>
    <hyperlink ref="X1031" r:id="rId1017" display="http://www.cgf.cz/TournResultGolfer.aspx?IDTournament=202695504&amp;IDGolfer=34673804"/>
    <hyperlink ref="X1032" r:id="rId1018" display="http://www.cgf.cz/TournResultGolfer.aspx?IDTournament=202695504&amp;IDGolfer=58845453"/>
    <hyperlink ref="X1033" r:id="rId1019" display="http://www.cgf.cz/TournResultGolfer.aspx?IDTournament=202695504&amp;IDGolfer=68490408"/>
    <hyperlink ref="X1034" r:id="rId1020" display="http://www.cgf.cz/TournResultGolfer.aspx?IDTournament=202695504&amp;IDGolfer=82343657"/>
    <hyperlink ref="X1035" r:id="rId1021" display="http://www.cgf.cz/TournResultGolfer.aspx?IDTournament=202695504&amp;IDGolfer=27670432"/>
    <hyperlink ref="X1036" r:id="rId1022" display="http://www.cgf.cz/TournResultGolfer.aspx?IDTournament=202695504&amp;IDGolfer=9828521"/>
    <hyperlink ref="X1037" r:id="rId1023" display="http://www.cgf.cz/TournResultGolfer.aspx?IDTournament=202695504&amp;IDGolfer=41373123"/>
    <hyperlink ref="X1038" r:id="rId1024" display="http://www.cgf.cz/TournResultGolfer.aspx?IDTournament=202695504&amp;IDGolfer=35547848"/>
    <hyperlink ref="X1039" r:id="rId1025" display="http://www.cgf.cz/TournResultGolfer.aspx?IDTournament=202695504&amp;IDGolfer=84319911"/>
    <hyperlink ref="X1040" r:id="rId1026" display="http://www.cgf.cz/TournResultGolfer.aspx?IDTournament=202695504&amp;IDGolfer=70970321"/>
    <hyperlink ref="X1041" r:id="rId1027" display="http://www.cgf.cz/TournResultGolfer.aspx?IDTournament=202695504&amp;IDGolfer=67440976"/>
    <hyperlink ref="X1042" r:id="rId1028" display="http://www.cgf.cz/TournResultGolfer.aspx?IDTournament=202695504&amp;IDGolfer=68364484"/>
    <hyperlink ref="X1043" r:id="rId1029" display="http://www.cgf.cz/TournResultGolfer.aspx?IDTournament=202695504&amp;IDGolfer=69540170"/>
    <hyperlink ref="X1044" r:id="rId1030" display="http://www.cgf.cz/TournResultGolfer.aspx?IDTournament=202695504&amp;IDGolfer=19659241"/>
    <hyperlink ref="X1045" r:id="rId1031" display="http://www.cgf.cz/TournResultGolfer.aspx?IDTournament=202695504&amp;IDGolfer=16837652"/>
    <hyperlink ref="X1046" r:id="rId1032" display="http://www.cgf.cz/TournResultGolfer.aspx?IDTournament=202695504&amp;IDGolfer=89695919"/>
    <hyperlink ref="X1047" r:id="rId1033" display="http://www.cgf.cz/TournResultGolfer.aspx?IDTournament=202695504&amp;IDGolfer=2534557"/>
    <hyperlink ref="X1048" r:id="rId1034" display="http://www.cgf.cz/TournResultGolfer.aspx?IDTournament=202695504&amp;IDGolfer=11642694"/>
    <hyperlink ref="X1049" r:id="rId1035" display="http://www.cgf.cz/TournResultGolfer.aspx?IDTournament=202695504&amp;IDGolfer=69531278"/>
    <hyperlink ref="X1050" r:id="rId1036" display="http://www.cgf.cz/TournResultGolfer.aspx?IDTournament=202695504&amp;IDGolfer=62914952"/>
    <hyperlink ref="X1051" r:id="rId1037" display="http://www.cgf.cz/TournResultGolfer.aspx?IDTournament=202695504&amp;IDGolfer=27063596"/>
    <hyperlink ref="X1052" r:id="rId1038" display="http://www.cgf.cz/TournResultGolfer.aspx?IDTournament=202695504&amp;IDGolfer=66875842"/>
    <hyperlink ref="X1053" r:id="rId1039" display="http://www.cgf.cz/TournResultGolfer.aspx?IDTournament=202695504&amp;IDGolfer=41894776"/>
    <hyperlink ref="X1054" r:id="rId1040" display="http://www.cgf.cz/TournResultGolfer.aspx?IDTournament=202695504&amp;IDGolfer=71257736"/>
    <hyperlink ref="X1055" r:id="rId1041" display="http://www.cgf.cz/TournResultGolfer.aspx?IDTournament=202695504&amp;IDGolfer=28016086"/>
    <hyperlink ref="X1056" r:id="rId1042" display="http://www.cgf.cz/TournResultGolfer.aspx?IDTournament=202695504&amp;IDGolfer=54456806"/>
    <hyperlink ref="X1057" r:id="rId1043" display="http://www.cgf.cz/TournResultGolfer.aspx?IDTournament=202695504&amp;IDGolfer=9792870"/>
    <hyperlink ref="X1058" r:id="rId1044" display="http://www.cgf.cz/TournResultGolfer.aspx?IDTournament=202695504&amp;IDGolfer=99858846"/>
    <hyperlink ref="X1059" r:id="rId1045" display="http://www.cgf.cz/TournResultGolfer.aspx?IDTournament=202695504&amp;IDGolfer=67932402"/>
    <hyperlink ref="X1060" r:id="rId1046" display="http://www.cgf.cz/TournResultGolfer.aspx?IDTournament=202695504&amp;IDGolfer=61508659"/>
    <hyperlink ref="X1061" r:id="rId1047" display="http://www.cgf.cz/TournResultGolfer.aspx?IDTournament=202695504&amp;IDGolfer=67095225"/>
    <hyperlink ref="X1062" r:id="rId1048" display="http://www.cgf.cz/TournResultGolfer.aspx?IDTournament=202695504&amp;IDGolfer=8624323"/>
    <hyperlink ref="X1063" r:id="rId1049" display="http://www.cgf.cz/TournResultGolfer.aspx?IDTournament=202695504&amp;IDGolfer=20125826"/>
    <hyperlink ref="X1064" r:id="rId1050" display="http://www.cgf.cz/TournResultGolfer.aspx?IDTournament=202695504&amp;IDGolfer=1666900"/>
    <hyperlink ref="X1065" r:id="rId1051" display="http://www.cgf.cz/TournResultGolfer.aspx?IDTournament=202695504&amp;IDGolfer=23087131"/>
    <hyperlink ref="X1066" r:id="rId1052" display="http://www.cgf.cz/TournResultGolfer.aspx?IDTournament=202695504&amp;IDGolfer=60061907"/>
    <hyperlink ref="X1067" r:id="rId1053" display="http://www.cgf.cz/TournResultGolfer.aspx?IDTournament=202695504&amp;IDGolfer=222824075"/>
    <hyperlink ref="X1068" r:id="rId1054" display="http://www.cgf.cz/TournResultGolfer.aspx?IDTournament=202695504&amp;IDGolfer=222829805"/>
    <hyperlink ref="X1069" r:id="rId1055" display="http://www.cgf.cz/TournResultGolfer.aspx?IDTournament=202695504&amp;IDGolfer=98241278"/>
    <hyperlink ref="X1070" r:id="rId1056" display="http://www.cgf.cz/TournResultGolfer.aspx?IDTournament=202695504&amp;IDGolfer=102059178"/>
    <hyperlink ref="X1071" r:id="rId1057" display="http://www.cgf.cz/TournResultGolfer.aspx?IDTournament=202695504&amp;IDGolfer=102056479"/>
    <hyperlink ref="X1072" r:id="rId1058" display="http://www.cgf.cz/TournResultGolfer.aspx?IDTournament=202695504&amp;IDGolfer=43207205"/>
    <hyperlink ref="X1073" r:id="rId1059" display="http://www.cgf.cz/TournResultGolfer.aspx?IDTournament=202695504&amp;IDGolfer=95062859"/>
    <hyperlink ref="X1074" r:id="rId1060" display="http://www.cgf.cz/TournResultGolfer.aspx?IDTournament=202695504&amp;IDGolfer=36496236"/>
    <hyperlink ref="X1075" r:id="rId1061" display="http://www.cgf.cz/TournResultGolfer.aspx?IDTournament=202695504&amp;IDGolfer=55318244"/>
    <hyperlink ref="X1076" r:id="rId1062" display="http://www.cgf.cz/TournResultGolfer.aspx?IDTournament=202695504&amp;IDGolfer=19658891"/>
    <hyperlink ref="X1077" r:id="rId1063" display="http://www.cgf.cz/TournResultGolfer.aspx?IDTournament=202695504&amp;IDGolfer=45026912"/>
    <hyperlink ref="X1078" r:id="rId1064" display="http://www.cgf.cz/TournResultGolfer.aspx?IDTournament=229404792&amp;IDGolfer=78485169"/>
    <hyperlink ref="X1079" r:id="rId1065" display="http://www.cgf.cz/TournResultGolfer.aspx?IDTournament=229404792&amp;IDGolfer=9631962"/>
    <hyperlink ref="X1080" r:id="rId1066" display="http://www.cgf.cz/TournResultGolfer.aspx?IDTournament=229404792&amp;IDGolfer=239598776"/>
    <hyperlink ref="X1081" r:id="rId1067" display="http://www.cgf.cz/TournResultGolfer.aspx?IDTournament=229404792&amp;IDGolfer=102059178"/>
    <hyperlink ref="X1082" r:id="rId1068" display="http://www.cgf.cz/TournResultGolfer.aspx?IDTournament=229404792&amp;IDGolfer=1666900"/>
    <hyperlink ref="X1083" r:id="rId1069" display="http://www.cgf.cz/TournResultGolfer.aspx?IDTournament=229404792&amp;IDGolfer=31364518"/>
    <hyperlink ref="X1084" r:id="rId1070" display="http://www.cgf.cz/TournResultGolfer.aspx?IDTournament=229404792&amp;IDGolfer=239603767"/>
    <hyperlink ref="X1085" r:id="rId1071" display="http://www.cgf.cz/TournResultGolfer.aspx?IDTournament=229404792&amp;IDGolfer=52257638"/>
    <hyperlink ref="X1086" r:id="rId1072" display="http://www.cgf.cz/TournResultGolfer.aspx?IDTournament=229404792&amp;IDGolfer=67633088"/>
    <hyperlink ref="X1087" r:id="rId1073" display="http://www.cgf.cz/TournResultGolfer.aspx?IDTournament=229404792&amp;IDGolfer=239601516"/>
    <hyperlink ref="X1088" r:id="rId1074" display="http://www.cgf.cz/TournResultGolfer.aspx?IDTournament=229404792&amp;IDGolfer=62914952"/>
    <hyperlink ref="X1089" r:id="rId1075" display="http://www.cgf.cz/TournResultGolfer.aspx?IDTournament=229404792&amp;IDGolfer=143079080"/>
    <hyperlink ref="X1090" r:id="rId1076" display="http://www.cgf.cz/TournResultGolfer.aspx?IDTournament=229404792&amp;IDGolfer=65544284"/>
    <hyperlink ref="X1091" r:id="rId1077" display="http://www.cgf.cz/TournResultGolfer.aspx?IDTournament=102396361&amp;IDGolfer=66303714"/>
    <hyperlink ref="X1092" r:id="rId1078" display="http://www.cgf.cz/TournResultGolfer.aspx?IDTournament=102396361&amp;IDGolfer=72620290"/>
    <hyperlink ref="X1093" r:id="rId1079" display="http://www.cgf.cz/TournResultGolfer.aspx?IDTournament=102396361&amp;IDGolfer=8021907"/>
    <hyperlink ref="X1094" r:id="rId1080" display="http://www.cgf.cz/TournResultGolfer.aspx?IDTournament=102396361&amp;IDGolfer=9592661"/>
    <hyperlink ref="X1095" r:id="rId1081" display="http://www.cgf.cz/TournResultGolfer.aspx?IDTournament=102396361&amp;IDGolfer=24331727"/>
    <hyperlink ref="X1096" r:id="rId1082" display="http://www.cgf.cz/TournResultGolfer.aspx?IDTournament=102396361&amp;IDGolfer=9792870"/>
    <hyperlink ref="X1097" r:id="rId1083" display="http://www.cgf.cz/TournResultGolfer.aspx?IDTournament=102396361&amp;IDGolfer=29228919"/>
    <hyperlink ref="X1098" r:id="rId1084" display="http://www.cgf.cz/TournResultGolfer.aspx?IDTournament=102396361&amp;IDGolfer=56930383"/>
    <hyperlink ref="X1099" r:id="rId1085" display="http://www.cgf.cz/TournResultGolfer.aspx?IDTournament=102396361&amp;IDGolfer=98241278"/>
    <hyperlink ref="X1100" r:id="rId1086" display="http://www.cgf.cz/TournResultGolfer.aspx?IDTournament=102396361&amp;IDGolfer=25547095"/>
    <hyperlink ref="X1101" r:id="rId1087" display="http://www.cgf.cz/TournResultGolfer.aspx?IDTournament=102396361&amp;IDGolfer=42927944"/>
    <hyperlink ref="X1102" r:id="rId1088" display="http://www.cgf.cz/TournResultGolfer.aspx?IDTournament=102396361&amp;IDGolfer=67373331"/>
    <hyperlink ref="X1103" r:id="rId1089" display="http://www.cgf.cz/TournResultGolfer.aspx?IDTournament=102396361&amp;IDGolfer=24192772"/>
    <hyperlink ref="X1104" r:id="rId1090" display="http://www.cgf.cz/TournResultGolfer.aspx?IDTournament=102396361&amp;IDGolfer=2281549"/>
    <hyperlink ref="X1105" r:id="rId1091" display="http://www.cgf.cz/TournResultGolfer.aspx?IDTournament=102396361&amp;IDGolfer=76457005"/>
    <hyperlink ref="X1106" r:id="rId1092" display="http://www.cgf.cz/TournResultGolfer.aspx?IDTournament=102396361&amp;IDGolfer=68815819"/>
    <hyperlink ref="X1107" r:id="rId1093" display="http://www.cgf.cz/TournResultGolfer.aspx?IDTournament=102396361&amp;IDGolfer=23058003"/>
    <hyperlink ref="X1108" r:id="rId1094" display="http://www.cgf.cz/TournResultGolfer.aspx?IDTournament=102396361&amp;IDGolfer=28263632"/>
    <hyperlink ref="X1109" r:id="rId1095" display="http://www.cgf.cz/TournResultGolfer.aspx?IDTournament=102396361&amp;IDGolfer=16470092"/>
    <hyperlink ref="X1110" r:id="rId1096" display="http://www.cgf.cz/TournResultGolfer.aspx?IDTournament=102396361&amp;IDGolfer=67633088"/>
    <hyperlink ref="X1111" r:id="rId1097" display="http://www.cgf.cz/TournResultGolfer.aspx?IDTournament=102396361&amp;IDGolfer=18169344"/>
    <hyperlink ref="X1112" r:id="rId1098" display="http://www.cgf.cz/TournResultGolfer.aspx?IDTournament=102396361&amp;IDGolfer=61508659"/>
    <hyperlink ref="X1113" r:id="rId1099" display="http://www.cgf.cz/TournResultGolfer.aspx?IDTournament=102396361&amp;IDGolfer=55516501"/>
    <hyperlink ref="X1114" r:id="rId1100" display="http://www.cgf.cz/TournResultGolfer.aspx?IDTournament=102396361&amp;IDGolfer=29225249"/>
    <hyperlink ref="X1115" r:id="rId1101" display="http://www.cgf.cz/TournResultGolfer.aspx?IDTournament=102396361&amp;IDGolfer=51709542"/>
    <hyperlink ref="X1116" r:id="rId1102" display="http://www.cgf.cz/TournResultGolfer.aspx?IDTournament=102396361&amp;IDGolfer=52295054"/>
    <hyperlink ref="X1117" r:id="rId1103" display="http://www.cgf.cz/TournResultGolfer.aspx?IDTournament=102396361&amp;IDGolfer=83331458"/>
    <hyperlink ref="X1118" r:id="rId1104" display="http://www.cgf.cz/TournResultGolfer.aspx?IDTournament=102396361&amp;IDGolfer=25970115"/>
    <hyperlink ref="X1119" r:id="rId1105" display="http://www.cgf.cz/TournResultGolfer.aspx?IDTournament=102396361&amp;IDGolfer=15078878"/>
    <hyperlink ref="X1120" r:id="rId1106" display="http://www.cgf.cz/TournResultGolfer.aspx?IDTournament=102396361&amp;IDGolfer=41298352"/>
    <hyperlink ref="X1121" r:id="rId1107" display="http://www.cgf.cz/TournResultGolfer.aspx?IDTournament=102396361&amp;IDGolfer=99678257"/>
    <hyperlink ref="X1122" r:id="rId1108" display="http://www.cgf.cz/TournResultGolfer.aspx?IDTournament=102396361&amp;IDGolfer=48787840"/>
    <hyperlink ref="X1123" r:id="rId1109" display="http://www.cgf.cz/TournResultGolfer.aspx?IDTournament=102396361&amp;IDGolfer=84414085"/>
    <hyperlink ref="X1124" r:id="rId1110" display="http://www.cgf.cz/TournResultGolfer.aspx?IDTournament=102396361&amp;IDGolfer=87000810"/>
    <hyperlink ref="X1125" r:id="rId1111" display="http://www.cgf.cz/TournResultGolfer.aspx?IDTournament=102396361&amp;IDGolfer=6207204"/>
    <hyperlink ref="X1126" r:id="rId1112" display="http://www.cgf.cz/TournResultGolfer.aspx?IDTournament=102396361&amp;IDGolfer=24922432"/>
    <hyperlink ref="X1127" r:id="rId1113" display="http://www.cgf.cz/TournResultGolfer.aspx?IDTournament=102396361&amp;IDGolfer=64194742"/>
    <hyperlink ref="X1128" r:id="rId1114" display="http://www.cgf.cz/TournResultGolfer.aspx?IDTournament=102396361&amp;IDGolfer=82544631"/>
    <hyperlink ref="X1129" r:id="rId1115" display="http://www.cgf.cz/TournResultGolfer.aspx?IDTournament=102396361&amp;IDGolfer=20712897"/>
    <hyperlink ref="X1130" r:id="rId1116" display="http://www.cgf.cz/TournResultGolfer.aspx?IDTournament=102396361&amp;IDGolfer=39173670"/>
    <hyperlink ref="X1131" r:id="rId1117" display="http://www.cgf.cz/TournResultGolfer.aspx?IDTournament=102396361&amp;IDGolfer=54932119"/>
    <hyperlink ref="X1132" r:id="rId1118" display="http://www.cgf.cz/TournResultGolfer.aspx?IDTournament=102396361&amp;IDGolfer=4745773"/>
    <hyperlink ref="X1133" r:id="rId1119" display="http://www.cgf.cz/TournResultGolfer.aspx?IDTournament=102396361&amp;IDGolfer=83885008"/>
    <hyperlink ref="X1134" r:id="rId1120" display="http://www.cgf.cz/TournResultGolfer.aspx?IDTournament=102396361&amp;IDGolfer=87556751"/>
    <hyperlink ref="X1135" r:id="rId1121" display="http://www.cgf.cz/TournResultGolfer.aspx?IDTournament=102396361&amp;IDGolfer=47450508"/>
    <hyperlink ref="X1136" r:id="rId1122" display="http://www.cgf.cz/TournResultGolfer.aspx?IDTournament=102396361&amp;IDGolfer=13067299"/>
    <hyperlink ref="X1137" r:id="rId1123" display="http://www.cgf.cz/TournResultGolfer.aspx?IDTournament=102396361&amp;IDGolfer=88138184"/>
    <hyperlink ref="X1138" r:id="rId1124" display="http://www.cgf.cz/TournResultGolfer.aspx?IDTournament=102396361&amp;IDGolfer=19741302"/>
    <hyperlink ref="X1139" r:id="rId1125" display="http://www.cgf.cz/TournResultGolfer.aspx?IDTournament=102396361&amp;IDGolfer=245374423"/>
    <hyperlink ref="X1140" r:id="rId1126" display="http://www.cgf.cz/TournResultGolfer.aspx?IDTournament=102396361&amp;IDGolfer=76948113"/>
    <hyperlink ref="X1141" r:id="rId1127" display="http://www.cgf.cz/TournResultGolfer.aspx?IDTournament=102396361&amp;IDGolfer=165182197"/>
    <hyperlink ref="X1142" r:id="rId1128" display="http://www.cgf.cz/TournResultGolfer.aspx?IDTournament=102396361&amp;IDGolfer=99423909"/>
    <hyperlink ref="X1143" r:id="rId1129" display="http://www.cgf.cz/TournResultGolfer.aspx?IDTournament=102396361&amp;IDGolfer=105909011"/>
    <hyperlink ref="X1144" r:id="rId1130" display="http://www.cgf.cz/TournResultGolfer.aspx?IDTournament=102396361&amp;IDGolfer=58323888"/>
    <hyperlink ref="X1145" r:id="rId1131" display="http://www.cgf.cz/TournResultGolfer.aspx?IDTournament=238691466&amp;IDGolfer=89572073"/>
    <hyperlink ref="X1146" r:id="rId1132" display="http://www.cgf.cz/TournResultGolfer.aspx?IDTournament=238691466&amp;IDGolfer=68490408"/>
    <hyperlink ref="X1147" r:id="rId1133" display="http://www.cgf.cz/TournResultGolfer.aspx?IDTournament=238691466&amp;IDGolfer=82544631"/>
    <hyperlink ref="X1148" r:id="rId1134" display="http://www.cgf.cz/TournResultGolfer.aspx?IDTournament=238691466&amp;IDGolfer=41373123"/>
    <hyperlink ref="X1149" r:id="rId1135" display="http://www.cgf.cz/TournResultGolfer.aspx?IDTournament=238691466&amp;IDGolfer=7080957"/>
    <hyperlink ref="X1150" r:id="rId1136" display="http://www.cgf.cz/TournResultGolfer.aspx?IDTournament=238691466&amp;IDGolfer=52257638"/>
    <hyperlink ref="X1151" r:id="rId1137" display="http://www.cgf.cz/TournResultGolfer.aspx?IDTournament=238691466&amp;IDGolfer=46971891"/>
    <hyperlink ref="X1152" r:id="rId1138" display="http://www.cgf.cz/TournResultGolfer.aspx?IDTournament=238691466&amp;IDGolfer=94359168"/>
    <hyperlink ref="X1153" r:id="rId1139" display="http://www.cgf.cz/TournResultGolfer.aspx?IDTournament=238691466&amp;IDGolfer=67095225"/>
    <hyperlink ref="X1154" r:id="rId1140" display="http://www.cgf.cz/TournResultGolfer.aspx?IDTournament=238691466&amp;IDGolfer=43207205"/>
    <hyperlink ref="X1155" r:id="rId1141" display="http://www.cgf.cz/TournResultGolfer.aspx?IDTournament=238691466&amp;IDGolfer=48592166"/>
    <hyperlink ref="X1156" r:id="rId1142" display="http://www.cgf.cz/TournResultGolfer.aspx?IDTournament=238691466&amp;IDGolfer=222824075"/>
    <hyperlink ref="X1157" r:id="rId1143" display="http://www.cgf.cz/TournResultGolfer.aspx?IDTournament=238691466&amp;IDGolfer=8624323"/>
    <hyperlink ref="X1158" r:id="rId1144" display="http://www.cgf.cz/TournResultGolfer.aspx?IDTournament=238691466&amp;IDGolfer=35547848"/>
    <hyperlink ref="X1159" r:id="rId1145" display="http://www.cgf.cz/TournResultGolfer.aspx?IDTournament=238691466&amp;IDGolfer=67440976"/>
    <hyperlink ref="X1160" r:id="rId1146" display="http://www.cgf.cz/TournResultGolfer.aspx?IDTournament=238691466&amp;IDGolfer=101387960"/>
    <hyperlink ref="X1161" r:id="rId1147" display="http://www.cgf.cz/TournResultGolfer.aspx?IDTournament=238691466&amp;IDGolfer=84672756"/>
    <hyperlink ref="X1162" r:id="rId1148" display="http://www.cgf.cz/TournResultGolfer.aspx?IDTournament=238691466&amp;IDGolfer=57992192"/>
    <hyperlink ref="X1163" r:id="rId1149" display="http://www.cgf.cz/TournResultGolfer.aspx?IDTournament=238691466&amp;IDGolfer=92042342"/>
    <hyperlink ref="X1164" r:id="rId1150" display="http://www.cgf.cz/TournResultGolfer.aspx?IDTournament=241145761&amp;IDGolfer=89738264"/>
    <hyperlink ref="X1165" r:id="rId1151" display="http://www.cgf.cz/TournResultGolfer.aspx?IDTournament=241145761&amp;IDGolfer=898858"/>
    <hyperlink ref="X1166" r:id="rId1152" display="http://www.cgf.cz/TournResultGolfer.aspx?IDTournament=241145761&amp;IDGolfer=89572073"/>
    <hyperlink ref="X1167" r:id="rId1153" display="http://www.cgf.cz/TournResultGolfer.aspx?IDTournament=241145761&amp;IDGolfer=58845453"/>
    <hyperlink ref="X1168" r:id="rId1154" display="http://www.cgf.cz/TournResultGolfer.aspx?IDTournament=241145761&amp;IDGolfer=68490408"/>
    <hyperlink ref="X1169" r:id="rId1155" display="http://www.cgf.cz/TournResultGolfer.aspx?IDTournament=241145761&amp;IDGolfer=28885425"/>
    <hyperlink ref="X1170" r:id="rId1156" display="http://www.cgf.cz/TournResultGolfer.aspx?IDTournament=241145761&amp;IDGolfer=46971891"/>
    <hyperlink ref="X1171" r:id="rId1157" display="http://www.cgf.cz/TournResultGolfer.aspx?IDTournament=241145761&amp;IDGolfer=82544631"/>
    <hyperlink ref="X1172" r:id="rId1158" display="http://www.cgf.cz/TournResultGolfer.aspx?IDTournament=241145761&amp;IDGolfer=65778546"/>
    <hyperlink ref="X1173" r:id="rId1159" display="http://www.cgf.cz/TournResultGolfer.aspx?IDTournament=241145761&amp;IDGolfer=78042608"/>
    <hyperlink ref="X1174" r:id="rId1160" display="http://www.cgf.cz/TournResultGolfer.aspx?IDTournament=241145761&amp;IDGolfer=81959658"/>
    <hyperlink ref="X1175" r:id="rId1161" display="http://www.cgf.cz/TournResultGolfer.aspx?IDTournament=241145761&amp;IDGolfer=28301015"/>
    <hyperlink ref="X1176" r:id="rId1162" display="http://www.cgf.cz/TournResultGolfer.aspx?IDTournament=241145761&amp;IDGolfer=41073990"/>
    <hyperlink ref="X1177" r:id="rId1163" display="http://www.cgf.cz/TournResultGolfer.aspx?IDTournament=241145761&amp;IDGolfer=35547848"/>
    <hyperlink ref="X1178" r:id="rId1164" display="http://www.cgf.cz/TournResultGolfer.aspx?IDTournament=241145761&amp;IDGolfer=34673804"/>
    <hyperlink ref="X1179" r:id="rId1165" display="http://www.cgf.cz/TournResultGolfer.aspx?IDTournament=241145761&amp;IDGolfer=67440976"/>
    <hyperlink ref="X1180" r:id="rId1166" display="http://www.cgf.cz/TournResultGolfer.aspx?IDTournament=241145761&amp;IDGolfer=9828521"/>
    <hyperlink ref="X1181" r:id="rId1167" display="http://www.cgf.cz/TournResultGolfer.aspx?IDTournament=241145761&amp;IDGolfer=57978541"/>
    <hyperlink ref="X1182" r:id="rId1168" display="http://www.cgf.cz/TournResultGolfer.aspx?IDTournament=241145761&amp;IDGolfer=52257638"/>
    <hyperlink ref="X1183" r:id="rId1169" display="http://www.cgf.cz/TournResultGolfer.aspx?IDTournament=241145761&amp;IDGolfer=27670432"/>
    <hyperlink ref="X1184" r:id="rId1170" display="http://www.cgf.cz/TournResultGolfer.aspx?IDTournament=241145761&amp;IDGolfer=26788958"/>
    <hyperlink ref="X1185" r:id="rId1171" display="http://www.cgf.cz/TournResultGolfer.aspx?IDTournament=241145761&amp;IDGolfer=67095225"/>
    <hyperlink ref="X1186" r:id="rId1172" display="http://www.cgf.cz/TournResultGolfer.aspx?IDTournament=241145761&amp;IDGolfer=89695919"/>
    <hyperlink ref="X1187" r:id="rId1173" display="http://www.cgf.cz/TournResultGolfer.aspx?IDTournament=241145761&amp;IDGolfer=62914952"/>
    <hyperlink ref="X1188" r:id="rId1174" display="http://www.cgf.cz/TournResultGolfer.aspx?IDTournament=241145761&amp;IDGolfer=67932402"/>
    <hyperlink ref="X1189" r:id="rId1175" display="http://www.cgf.cz/TournResultGolfer.aspx?IDTournament=241145761&amp;IDGolfer=84414085"/>
    <hyperlink ref="X1190" r:id="rId1176" display="http://www.cgf.cz/TournResultGolfer.aspx?IDTournament=241145761&amp;IDGolfer=66875842"/>
    <hyperlink ref="X1191" r:id="rId1177" display="http://www.cgf.cz/TournResultGolfer.aspx?IDTournament=241145761&amp;IDGolfer=8624323"/>
    <hyperlink ref="X1192" r:id="rId1178" display="http://www.cgf.cz/TournResultGolfer.aspx?IDTournament=241145761&amp;IDGolfer=55318244"/>
    <hyperlink ref="X1193" r:id="rId1179" display="http://www.cgf.cz/TournResultGolfer.aspx?IDTournament=241145761&amp;IDGolfer=245374423"/>
    <hyperlink ref="X1194" r:id="rId1180" display="http://www.cgf.cz/TournResultGolfer.aspx?IDTournament=241145761&amp;IDGolfer=65377012"/>
    <hyperlink ref="X1195" r:id="rId1181" display="http://www.cgf.cz/TournResultGolfer.aspx?IDTournament=241145761&amp;IDGolfer=143053051"/>
    <hyperlink ref="X1196" r:id="rId1182" display="http://www.cgf.cz/TournResultGolfer.aspx?IDTournament=241145761&amp;IDGolfer=95062859"/>
    <hyperlink ref="X1197" r:id="rId1183" display="http://www.cgf.cz/TournResultGolfer.aspx?IDTournament=238712050&amp;IDGolfer=174573616"/>
    <hyperlink ref="X1198" r:id="rId1184" display="http://www.cgf.cz/TournResultGolfer.aspx?IDTournament=238712050&amp;IDGolfer=88538533"/>
    <hyperlink ref="X1199" r:id="rId1185" display="http://www.cgf.cz/TournResultGolfer.aspx?IDTournament=238712050&amp;IDGolfer=78485169"/>
    <hyperlink ref="X1200" r:id="rId1186" display="http://www.cgf.cz/TournResultGolfer.aspx?IDTournament=238712050&amp;IDGolfer=239601516"/>
    <hyperlink ref="X1201" r:id="rId1187" display="http://www.cgf.cz/TournResultGolfer.aspx?IDTournament=238712050&amp;IDGolfer=67095225"/>
    <hyperlink ref="X1202" r:id="rId1188" display="http://www.cgf.cz/TournResultGolfer.aspx?IDTournament=238712050&amp;IDGolfer=105909011"/>
    <hyperlink ref="X1203" r:id="rId1189" display="http://www.cgf.cz/TournResultGolfer.aspx?IDTournament=238712050&amp;IDGolfer=20125826"/>
    <hyperlink ref="X1204" r:id="rId1190" display="http://www.cgf.cz/TournResultGolfer.aspx?IDTournament=238712050&amp;IDGolfer=5626257"/>
    <hyperlink ref="X1205" r:id="rId1191" display="http://www.cgf.cz/TournResultGolfer.aspx?IDTournament=238712050&amp;IDGolfer=52257638"/>
    <hyperlink ref="X1206" r:id="rId1192" display="http://www.cgf.cz/TournResultGolfer.aspx?IDTournament=238712050&amp;IDGolfer=56534700"/>
    <hyperlink ref="X1207" r:id="rId1193" display="http://www.cgf.cz/TournResultGolfer.aspx?IDTournament=238712050&amp;IDGolfer=57667903"/>
    <hyperlink ref="X1208" r:id="rId1194" display="http://www.cgf.cz/TournResultGolfer.aspx?IDTournament=238712050&amp;IDGolfer=102059178"/>
    <hyperlink ref="X1209" r:id="rId1195" display="http://www.cgf.cz/TournResultGolfer.aspx?IDTournament=238712050&amp;IDGolfer=19659241"/>
    <hyperlink ref="X1210" r:id="rId1196" display="http://www.cgf.cz/TournResultGolfer.aspx?IDTournament=238712050&amp;IDGolfer=75169763"/>
    <hyperlink ref="X1211" r:id="rId1197" display="http://www.cgf.cz/TournResultGolfer.aspx?IDTournament=238712050&amp;IDGolfer=239598776"/>
    <hyperlink ref="X1212" r:id="rId1198" display="http://www.cgf.cz/TournResultGolfer.aspx?IDTournament=238712050&amp;IDGolfer=16470092"/>
    <hyperlink ref="X1213" r:id="rId1199" display="http://www.cgf.cz/TournResultGolfer.aspx?IDTournament=238712050&amp;IDGolfer=89792077"/>
    <hyperlink ref="X1214" r:id="rId1200" display="http://www.cgf.cz/TournResultGolfer.aspx?IDTournament=238712050&amp;IDGolfer=39861049"/>
    <hyperlink ref="X1215" r:id="rId1201" display="http://www.cgf.cz/TournResultGolfer.aspx?IDTournament=238712050&amp;IDGolfer=67932402"/>
    <hyperlink ref="X1216" r:id="rId1202" display="http://www.cgf.cz/TournResultGolfer.aspx?IDTournament=238712050&amp;IDGolfer=29228919"/>
    <hyperlink ref="X1217" r:id="rId1203" display="http://www.cgf.cz/TournResultGolfer.aspx?IDTournament=238712050&amp;IDGolfer=16459801"/>
    <hyperlink ref="X1218" r:id="rId1204" display="http://www.cgf.cz/TournResultGolfer.aspx?IDTournament=260703796&amp;IDGolfer=36203014"/>
    <hyperlink ref="X1219" r:id="rId1205" display="http://www.cgf.cz/TournResultGolfer.aspx?IDTournament=260703796&amp;IDGolfer=80076215"/>
    <hyperlink ref="X1220" r:id="rId1206" display="http://www.cgf.cz/TournResultGolfer.aspx?IDTournament=260703796&amp;IDGolfer=21345680"/>
    <hyperlink ref="X1221" r:id="rId1207" display="http://www.cgf.cz/TournResultGolfer.aspx?IDTournament=260703796&amp;IDGolfer=66942751"/>
    <hyperlink ref="X1222" r:id="rId1208" display="http://www.cgf.cz/TournResultGolfer.aspx?IDTournament=260703796&amp;IDGolfer=51803835"/>
    <hyperlink ref="X1223" r:id="rId1209" display="http://www.cgf.cz/TournResultGolfer.aspx?IDTournament=260703796&amp;IDGolfer=57444715"/>
    <hyperlink ref="X1224" r:id="rId1210" display="http://www.cgf.cz/TournResultGolfer.aspx?IDTournament=260703796&amp;IDGolfer=11799340"/>
    <hyperlink ref="X1225" r:id="rId1211" display="http://www.cgf.cz/TournResultGolfer.aspx?IDTournament=260703796&amp;IDGolfer=4951588"/>
    <hyperlink ref="X1226" r:id="rId1212" display="http://www.cgf.cz/TournResultGolfer.aspx?IDTournament=260703796&amp;IDGolfer=79322074"/>
    <hyperlink ref="X1227" r:id="rId1213" display="http://www.cgf.cz/TournResultGolfer.aspx?IDTournament=260703796&amp;IDGolfer=84985239"/>
    <hyperlink ref="X1228" r:id="rId1214" display="http://www.cgf.cz/TournResultGolfer.aspx?IDTournament=260703796&amp;IDGolfer=68366415"/>
    <hyperlink ref="X1229" r:id="rId1215" display="http://www.cgf.cz/TournResultGolfer.aspx?IDTournament=241183483&amp;IDGolfer=89572073"/>
    <hyperlink ref="X1230" r:id="rId1216" display="http://www.cgf.cz/TournResultGolfer.aspx?IDTournament=241183483&amp;IDGolfer=68490408"/>
    <hyperlink ref="X1231" r:id="rId1217" display="http://www.cgf.cz/TournResultGolfer.aspx?IDTournament=241183483&amp;IDGolfer=35547848"/>
    <hyperlink ref="X1232" r:id="rId1218" display="http://www.cgf.cz/TournResultGolfer.aspx?IDTournament=241183483&amp;IDGolfer=58845453"/>
    <hyperlink ref="X1233" r:id="rId1219" display="http://www.cgf.cz/TournResultGolfer.aspx?IDTournament=241183483&amp;IDGolfer=41373123"/>
    <hyperlink ref="X1234" r:id="rId1220" display="http://www.cgf.cz/TournResultGolfer.aspx?IDTournament=241183483&amp;IDGolfer=52257638"/>
    <hyperlink ref="X1235" r:id="rId1221" display="http://www.cgf.cz/TournResultGolfer.aspx?IDTournament=241183483&amp;IDGolfer=116380338"/>
    <hyperlink ref="X1236" r:id="rId1222" display="http://www.cgf.cz/TournResultGolfer.aspx?IDTournament=241183483&amp;IDGolfer=11642694"/>
    <hyperlink ref="X1237" r:id="rId1223" display="http://www.cgf.cz/TournResultGolfer.aspx?IDTournament=241183483&amp;IDGolfer=5767297"/>
    <hyperlink ref="X1238" r:id="rId1224" display="http://www.cgf.cz/TournResultGolfer.aspx?IDTournament=241183483&amp;IDGolfer=39720624"/>
    <hyperlink ref="X1239" r:id="rId1225" display="http://www.cgf.cz/TournResultGolfer.aspx?IDTournament=241183483&amp;IDGolfer=48592166"/>
    <hyperlink ref="X1240" r:id="rId1226" display="http://www.cgf.cz/TournResultGolfer.aspx?IDTournament=241183483&amp;IDGolfer=20125826"/>
    <hyperlink ref="X1241" r:id="rId1227" display="http://www.cgf.cz/TournResultGolfer.aspx?IDTournament=241183483&amp;IDGolfer=22951198"/>
    <hyperlink ref="X1242" r:id="rId1228" display="http://www.cgf.cz/TournResultGolfer.aspx?IDTournament=241183483&amp;IDGolfer=89695919"/>
    <hyperlink ref="X1243" r:id="rId1229" display="http://www.cgf.cz/TournResultGolfer.aspx?IDTournament=241183483&amp;IDGolfer=20146488"/>
    <hyperlink ref="X1244" r:id="rId1230" display="http://www.cgf.cz/TournResultGolfer.aspx?IDTournament=241183483&amp;IDGolfer=222824075"/>
    <hyperlink ref="X1245" r:id="rId1231" display="http://www.cgf.cz/TournResultGolfer.aspx?IDTournament=241183483&amp;IDGolfer=20444035"/>
    <hyperlink ref="X1246" r:id="rId1232" display="http://www.cgf.cz/TournResultGolfer.aspx?IDTournament=241183483&amp;IDGolfer=8624323"/>
    <hyperlink ref="X1247" r:id="rId1233" display="http://www.cgf.cz/TournResultGolfer.aspx?IDTournament=241183483&amp;IDGolfer=99028386"/>
    <hyperlink ref="X1248" r:id="rId1234" display="http://www.cgf.cz/TournResultGolfer.aspx?IDTournament=241183483&amp;IDGolfer=19093156"/>
    <hyperlink ref="X1249" r:id="rId1235" display="http://www.cgf.cz/TournResultGolfer.aspx?IDTournament=241183483&amp;IDGolfer=9792870"/>
    <hyperlink ref="X1250" r:id="rId1236" display="http://www.cgf.cz/TournResultGolfer.aspx?IDTournament=241183483&amp;IDGolfer=28016086"/>
    <hyperlink ref="X1251" r:id="rId1237" display="http://www.cgf.cz/TournResultGolfer.aspx?IDTournament=241183483&amp;IDGolfer=62914952"/>
    <hyperlink ref="X1252" r:id="rId1238" display="http://www.cgf.cz/TournResultGolfer.aspx?IDTournament=241183483&amp;IDGolfer=48432485"/>
    <hyperlink ref="X1253" r:id="rId1239" display="http://www.cgf.cz/TournResultGolfer.aspx?IDTournament=241183483&amp;IDGolfer=5626257"/>
    <hyperlink ref="X1254" r:id="rId1240" display="http://www.cgf.cz/TournResultGolfer.aspx?IDTournament=241183483&amp;IDGolfer=83499957"/>
    <hyperlink ref="X1255" r:id="rId1241" display="http://www.cgf.cz/TournResultGolfer.aspx?IDTournament=241183483&amp;IDGolfer=67095225"/>
    <hyperlink ref="X1256" r:id="rId1242" display="http://www.cgf.cz/TournResultGolfer.aspx?IDTournament=241183483&amp;IDGolfer=116382234"/>
    <hyperlink ref="X1257" r:id="rId1243" display="http://www.cgf.cz/TournResultGolfer.aspx?IDTournament=241183483&amp;IDGolfer=67440976"/>
    <hyperlink ref="X1258" r:id="rId1244" display="http://www.cgf.cz/TournResultGolfer.aspx?IDTournament=241183483&amp;IDGolfer=30676281"/>
    <hyperlink ref="X1259" r:id="rId1245" display="http://www.cgf.cz/TournResultGolfer.aspx?IDTournament=241183483&amp;IDGolfer=66704892"/>
    <hyperlink ref="X1260" r:id="rId1246" display="http://www.cgf.cz/TournResultGolfer.aspx?IDTournament=241183483&amp;IDGolfer=67502709"/>
    <hyperlink ref="X1261" r:id="rId1247" display="http://www.cgf.cz/TournResultGolfer.aspx?IDTournament=241183483&amp;IDGolfer=36496236"/>
    <hyperlink ref="X1262" r:id="rId1248" display="http://www.cgf.cz/TournResultGolfer.aspx?IDTournament=241183483&amp;IDGolfer=58323888"/>
    <hyperlink ref="X1263" r:id="rId1249" display="http://www.cgf.cz/TournResultGolfer.aspx?IDTournament=241183483&amp;IDGolfer=48565415"/>
    <hyperlink ref="X1264" r:id="rId1250" display="http://www.cgf.cz/TournResultGolfer.aspx?IDTournament=241183483&amp;IDGolfer=33854185"/>
    <hyperlink ref="X1265" r:id="rId1251" display="http://www.cgf.cz/TournResultGolfer.aspx?IDTournament=241183483&amp;IDGolfer=88666599"/>
    <hyperlink ref="X1266" r:id="rId1252" display="http://www.cgf.cz/TournResultGolfer.aspx?IDTournament=241183483&amp;IDGolfer=58584685"/>
    <hyperlink ref="X1267" r:id="rId1253" display="http://www.cgf.cz/TournResultGolfer.aspx?IDTournament=241183483&amp;IDGolfer=143700308"/>
    <hyperlink ref="X1268" r:id="rId1254" display="http://www.cgf.cz/TournResultGolfer.aspx?IDTournament=241183483&amp;IDGolfer=30925376"/>
    <hyperlink ref="X1269" r:id="rId1255" display="http://www.cgf.cz/TournResultGolfer.aspx?IDTournament=241183483&amp;IDGolfer=88538533"/>
    <hyperlink ref="X1270" r:id="rId1256" display="http://www.cgf.cz/TournResultGolfer.aspx?IDTournament=263251584&amp;IDGolfer=239601516"/>
    <hyperlink ref="X1271" r:id="rId1257" display="http://www.cgf.cz/TournResultGolfer.aspx?IDTournament=263251584&amp;IDGolfer=71835843"/>
    <hyperlink ref="X1272" r:id="rId1258" display="http://www.cgf.cz/TournResultGolfer.aspx?IDTournament=263251584&amp;IDGolfer=67440976"/>
    <hyperlink ref="X1273" r:id="rId1259" display="http://www.cgf.cz/TournResultGolfer.aspx?IDTournament=263251584&amp;IDGolfer=165182197"/>
    <hyperlink ref="X1274" r:id="rId1260" display="http://www.cgf.cz/TournResultGolfer.aspx?IDTournament=263251584&amp;IDGolfer=102055911"/>
    <hyperlink ref="X1275" r:id="rId1261" display="http://www.cgf.cz/TournResultGolfer.aspx?IDTournament=263251584&amp;IDGolfer=88538533"/>
    <hyperlink ref="X1276" r:id="rId1262" display="http://www.cgf.cz/TournResultGolfer.aspx?IDTournament=263251584&amp;IDGolfer=98498049"/>
    <hyperlink ref="X1277" r:id="rId1263" display="http://www.cgf.cz/TournResultGolfer.aspx?IDTournament=263251584&amp;IDGolfer=239598776"/>
    <hyperlink ref="X1278" r:id="rId1264" display="http://www.cgf.cz/TournResultGolfer.aspx?IDTournament=263251584&amp;IDGolfer=20125826"/>
    <hyperlink ref="X1279" r:id="rId1265" display="http://www.cgf.cz/TournResultGolfer.aspx?IDTournament=263251584&amp;IDGolfer=39861049"/>
    <hyperlink ref="X1280" r:id="rId1266" display="http://www.cgf.cz/TournResultGolfer.aspx?IDTournament=263251584&amp;IDGolfer=67095225"/>
    <hyperlink ref="X1281" r:id="rId1267" display="http://www.cgf.cz/TournResultGolfer.aspx?IDTournament=263251584&amp;IDGolfer=52257638"/>
    <hyperlink ref="X1282" r:id="rId1268" display="http://www.cgf.cz/TournResultGolfer.aspx?IDTournament=263251584&amp;IDGolfer=4893347"/>
    <hyperlink ref="X1283" r:id="rId1269" display="http://www.cgf.cz/TournResultGolfer.aspx?IDTournament=263251584&amp;IDGolfer=30676281"/>
    <hyperlink ref="X1284" r:id="rId1270" display="http://www.cgf.cz/TournResultGolfer.aspx?IDTournament=271785116&amp;IDGolfer=55214602"/>
    <hyperlink ref="X1285" r:id="rId1271" display="http://www.cgf.cz/TournResultGolfer.aspx?IDTournament=271785116&amp;IDGolfer=23014658"/>
    <hyperlink ref="X1286" r:id="rId1272" display="http://www.cgf.cz/TournResultGolfer.aspx?IDTournament=271785116&amp;IDGolfer=75169763"/>
    <hyperlink ref="X1287" r:id="rId1273" display="http://www.cgf.cz/TournResultGolfer.aspx?IDTournament=271785116&amp;IDGolfer=73180732"/>
    <hyperlink ref="X1288" r:id="rId1274" display="http://www.cgf.cz/TournResultGolfer.aspx?IDTournament=271785116&amp;IDGolfer=7303846"/>
    <hyperlink ref="X1289" r:id="rId1275" display="http://www.cgf.cz/TournResultGolfer.aspx?IDTournament=271785116&amp;IDGolfer=88773409"/>
    <hyperlink ref="X1290" r:id="rId1276" display="http://www.cgf.cz/TournResultGolfer.aspx?IDTournament=271785116&amp;IDGolfer=28182606"/>
    <hyperlink ref="X1291" r:id="rId1277" display="http://www.cgf.cz/TournResultGolfer.aspx?IDTournament=271785116&amp;IDGolfer=68490408"/>
    <hyperlink ref="X1292" r:id="rId1278" display="http://www.cgf.cz/TournResultGolfer.aspx?IDTournament=271785116&amp;IDGolfer=54908851"/>
    <hyperlink ref="X1293" r:id="rId1279" display="http://www.cgf.cz/TournResultGolfer.aspx?IDTournament=271785116&amp;IDGolfer=65873464"/>
    <hyperlink ref="X1294" r:id="rId1280" display="http://www.cgf.cz/TournResultGolfer.aspx?IDTournament=271785116&amp;IDGolfer=10045534"/>
    <hyperlink ref="X1295" r:id="rId1281" display="http://www.cgf.cz/TournResultGolfer.aspx?IDTournament=271785116&amp;IDGolfer=52848232"/>
    <hyperlink ref="X1296" r:id="rId1282" display="http://www.cgf.cz/TournResultGolfer.aspx?IDTournament=271785116&amp;IDGolfer=5838499"/>
    <hyperlink ref="X1297" r:id="rId1283" display="http://www.cgf.cz/TournResultGolfer.aspx?IDTournament=271785116&amp;IDGolfer=83671320"/>
    <hyperlink ref="X1298" r:id="rId1284" display="http://www.cgf.cz/TournResultGolfer.aspx?IDTournament=271785116&amp;IDGolfer=6750277"/>
    <hyperlink ref="X1299" r:id="rId1285" display="http://www.cgf.cz/TournResultGolfer.aspx?IDTournament=271785116&amp;IDGolfer=223670187"/>
    <hyperlink ref="X1300" r:id="rId1286" display="http://www.cgf.cz/TournResultGolfer.aspx?IDTournament=271785116&amp;IDGolfer=14143084"/>
    <hyperlink ref="X1301" r:id="rId1287" display="http://www.cgf.cz/TournResultGolfer.aspx?IDTournament=271785116&amp;IDGolfer=47066340"/>
    <hyperlink ref="X1302" r:id="rId1288" display="http://www.cgf.cz/TournResultGolfer.aspx?IDTournament=271785116&amp;IDGolfer=66807793"/>
    <hyperlink ref="X1303" r:id="rId1289" display="http://www.cgf.cz/TournResultGolfer.aspx?IDTournament=271785116&amp;IDGolfer=38911439"/>
    <hyperlink ref="X1304" r:id="rId1290" display="http://www.cgf.cz/TournResultGolfer.aspx?IDTournament=271785116&amp;IDGolfer=23893631"/>
    <hyperlink ref="X1305" r:id="rId1291" display="http://www.cgf.cz/TournResultGolfer.aspx?IDTournament=271785116&amp;IDGolfer=33598598"/>
    <hyperlink ref="X1306" r:id="rId1292" display="http://www.cgf.cz/TournResultGolfer.aspx?IDTournament=271785116&amp;IDGolfer=37999239"/>
    <hyperlink ref="X1307" r:id="rId1293" display="http://www.cgf.cz/TournResultGolfer.aspx?IDTournament=271785116&amp;IDGolfer=69996513"/>
    <hyperlink ref="X1308" r:id="rId1294" display="http://www.cgf.cz/TournResultGolfer.aspx?IDTournament=271785116&amp;IDGolfer=42121543"/>
    <hyperlink ref="X1309" r:id="rId1295" display="http://www.cgf.cz/TournResultGolfer.aspx?IDTournament=271785116&amp;IDGolfer=29228919"/>
    <hyperlink ref="X1310" r:id="rId1296" display="http://www.cgf.cz/TournResultGolfer.aspx?IDTournament=271785116&amp;IDGolfer=93553346"/>
    <hyperlink ref="X1311" r:id="rId1297" display="http://www.cgf.cz/TournResultGolfer.aspx?IDTournament=271785116&amp;IDGolfer=24848691"/>
    <hyperlink ref="X1312" r:id="rId1298" display="http://www.cgf.cz/TournResultGolfer.aspx?IDTournament=271785116&amp;IDGolfer=80453993"/>
    <hyperlink ref="X1313" r:id="rId1299" display="http://www.cgf.cz/TournResultGolfer.aspx?IDTournament=271785116&amp;IDGolfer=45933227"/>
    <hyperlink ref="X1314" r:id="rId1300" display="http://www.cgf.cz/TournResultGolfer.aspx?IDTournament=271785116&amp;IDGolfer=51245838"/>
    <hyperlink ref="X1315" r:id="rId1301" display="http://www.cgf.cz/TournResultGolfer.aspx?IDTournament=267117707&amp;IDGolfer=89572073"/>
    <hyperlink ref="X1316" r:id="rId1302" display="http://www.cgf.cz/TournResultGolfer.aspx?IDTournament=267117707&amp;IDGolfer=58845453"/>
    <hyperlink ref="X1317" r:id="rId1303" display="http://www.cgf.cz/TournResultGolfer.aspx?IDTournament=267117707&amp;IDGolfer=52257638"/>
    <hyperlink ref="X1318" r:id="rId1304" display="http://www.cgf.cz/TournResultGolfer.aspx?IDTournament=267117707&amp;IDGolfer=41373123"/>
    <hyperlink ref="X1319" r:id="rId1305" display="http://www.cgf.cz/TournResultGolfer.aspx?IDTournament=267117707&amp;IDGolfer=33582611"/>
    <hyperlink ref="X1320" r:id="rId1306" display="http://www.cgf.cz/TournResultGolfer.aspx?IDTournament=267117707&amp;IDGolfer=67440976"/>
    <hyperlink ref="X1321" r:id="rId1307" display="http://www.cgf.cz/TournResultGolfer.aspx?IDTournament=267117707&amp;IDGolfer=78042608"/>
    <hyperlink ref="X1322" r:id="rId1308" display="http://www.cgf.cz/TournResultGolfer.aspx?IDTournament=267117707&amp;IDGolfer=35547848"/>
    <hyperlink ref="X1323" r:id="rId1309" display="http://www.cgf.cz/TournResultGolfer.aspx?IDTournament=267117707&amp;IDGolfer=61508659"/>
    <hyperlink ref="X1324" r:id="rId1310" display="http://www.cgf.cz/TournResultGolfer.aspx?IDTournament=267117707&amp;IDGolfer=93856008"/>
    <hyperlink ref="X1325" r:id="rId1311" display="http://www.cgf.cz/TournResultGolfer.aspx?IDTournament=267117707&amp;IDGolfer=102055911"/>
    <hyperlink ref="X1326" r:id="rId1312" display="http://www.cgf.cz/TournResultGolfer.aspx?IDTournament=267117707&amp;IDGolfer=71257736"/>
    <hyperlink ref="X1327" r:id="rId1313" display="http://www.cgf.cz/TournResultGolfer.aspx?IDTournament=267117707&amp;IDGolfer=23087131"/>
    <hyperlink ref="X1328" r:id="rId1314" display="http://www.cgf.cz/TournResultGolfer.aspx?IDTournament=267117707&amp;IDGolfer=9792870"/>
    <hyperlink ref="X1329" r:id="rId1315" display="http://www.cgf.cz/TournResultGolfer.aspx?IDTournament=267117707&amp;IDGolfer=99098124"/>
    <hyperlink ref="X1330" r:id="rId1316" display="http://www.cgf.cz/TournResultGolfer.aspx?IDTournament=267117707&amp;IDGolfer=44960403"/>
    <hyperlink ref="X1331" r:id="rId1317" display="http://www.cgf.cz/TournResultGolfer.aspx?IDTournament=267117707&amp;IDGolfer=222824075"/>
    <hyperlink ref="X1332" r:id="rId1318" display="http://www.cgf.cz/TournResultGolfer.aspx?IDTournament=267117707&amp;IDGolfer=23004551"/>
    <hyperlink ref="X1333" r:id="rId1319" display="http://www.cgf.cz/TournResultGolfer.aspx?IDTournament=267117707&amp;IDGolfer=8624323"/>
    <hyperlink ref="X1334" r:id="rId1320" display="http://www.cgf.cz/TournResultGolfer.aspx?IDTournament=267117707&amp;IDGolfer=41894776"/>
    <hyperlink ref="X1335" r:id="rId1321" display="http://www.cgf.cz/TournResultGolfer.aspx?IDTournament=267117707&amp;IDGolfer=54456806"/>
    <hyperlink ref="X1336" r:id="rId1322" display="http://www.cgf.cz/TournResultGolfer.aspx?IDTournament=267117707&amp;IDGolfer=68364484"/>
    <hyperlink ref="X1337" r:id="rId1323" display="http://www.cgf.cz/TournResultGolfer.aspx?IDTournament=267117707&amp;IDGolfer=88128583"/>
    <hyperlink ref="X1338" r:id="rId1324" display="http://www.cgf.cz/TournResultGolfer.aspx?IDTournament=267117707&amp;IDGolfer=71835843"/>
    <hyperlink ref="X1339" r:id="rId1325" display="http://www.cgf.cz/TournResultGolfer.aspx?IDTournament=267117707&amp;IDGolfer=27063596"/>
    <hyperlink ref="X1340" r:id="rId1326" display="http://www.cgf.cz/TournResultGolfer.aspx?IDTournament=267117707&amp;IDGolfer=26460869"/>
    <hyperlink ref="X1341" r:id="rId1327" display="http://www.cgf.cz/TournResultGolfer.aspx?IDTournament=267117707&amp;IDGolfer=54171234"/>
    <hyperlink ref="X1342" r:id="rId1328" display="http://www.cgf.cz/TournResultGolfer.aspx?IDTournament=267117707&amp;IDGolfer=36496236"/>
    <hyperlink ref="X1343" r:id="rId1329" display="http://www.cgf.cz/TournResultGolfer.aspx?IDTournament=267117707&amp;IDGolfer=83885008"/>
    <hyperlink ref="X1344" r:id="rId1330" display="http://www.cgf.cz/TournResultGolfer.aspx?IDTournament=267117707&amp;IDGolfer=67095225"/>
    <hyperlink ref="X1345" r:id="rId1331" display="http://www.cgf.cz/TournResultGolfer.aspx?IDTournament=267117707&amp;IDGolfer=26788958"/>
    <hyperlink ref="X1346" r:id="rId1332" display="http://www.cgf.cz/TournResultGolfer.aspx?IDTournament=267117707&amp;IDGolfer=89695919"/>
    <hyperlink ref="X1347" r:id="rId1333" display="http://www.cgf.cz/TournResultGolfer.aspx?IDTournament=267117707&amp;IDGolfer=57977276"/>
    <hyperlink ref="X1348" r:id="rId1334" display="http://www.cgf.cz/TournResultGolfer.aspx?IDTournament=267117707&amp;IDGolfer=5767297"/>
    <hyperlink ref="X1349" r:id="rId1335" display="http://www.cgf.cz/TournResultGolfer.aspx?IDTournament=267117707&amp;IDGolfer=98498049"/>
    <hyperlink ref="X1350" r:id="rId1336" display="http://www.cgf.cz/TournResultGolfer.aspx?IDTournament=267117707&amp;IDGolfer=102056898"/>
    <hyperlink ref="X1351" r:id="rId1337" display="http://www.cgf.cz/TournResultGolfer.aspx?IDTournament=267117707&amp;IDGolfer=30077830"/>
    <hyperlink ref="X1352" r:id="rId1338" display="http://www.cgf.cz/TournResultGolfer.aspx?IDTournament=267117707&amp;IDGolfer=45026912"/>
    <hyperlink ref="X1353" r:id="rId1339" display="http://www.cgf.cz/TournResultGolfer.aspx?IDTournament=267117707&amp;IDGolfer=18161445"/>
    <hyperlink ref="X1354" r:id="rId1340" display="http://www.cgf.cz/TournResultGolfer.aspx?IDTournament=267117707&amp;IDGolfer=245374423"/>
    <hyperlink ref="X1355" r:id="rId1341" display="http://www.cgf.cz/TournResultGolfer.aspx?IDTournament=273411776&amp;IDGolfer=48433812"/>
    <hyperlink ref="X1356" r:id="rId1342" display="http://www.cgf.cz/TournResultGolfer.aspx?IDTournament=273411776&amp;IDGolfer=240868936"/>
    <hyperlink ref="X1357" r:id="rId1343" display="http://www.cgf.cz/TournResultGolfer.aspx?IDTournament=273411776&amp;IDGolfer=88538533"/>
    <hyperlink ref="X1358" r:id="rId1344" display="http://www.cgf.cz/TournResultGolfer.aspx?IDTournament=273411776&amp;IDGolfer=4745773"/>
    <hyperlink ref="X1359" r:id="rId1345" display="http://www.cgf.cz/TournResultGolfer.aspx?IDTournament=273411776&amp;IDGolfer=79035950"/>
    <hyperlink ref="X1360" r:id="rId1346" display="http://www.cgf.cz/TournResultGolfer.aspx?IDTournament=273411776&amp;IDGolfer=240867528"/>
    <hyperlink ref="X1361" r:id="rId1347" display="http://www.cgf.cz/TournResultGolfer.aspx?IDTournament=273411776&amp;IDGolfer=19659241"/>
    <hyperlink ref="X1362" r:id="rId1348" display="http://www.cgf.cz/TournResultGolfer.aspx?IDTournament=273411776&amp;IDGolfer=66875842"/>
    <hyperlink ref="X1363" r:id="rId1349" display="http://www.cgf.cz/TournResultGolfer.aspx?IDTournament=273411776&amp;IDGolfer=7617024"/>
    <hyperlink ref="X1364" r:id="rId1350" display="http://www.cgf.cz/TournResultGolfer.aspx?IDTournament=273411776&amp;IDGolfer=67440976"/>
    <hyperlink ref="X1365" r:id="rId1351" display="http://www.cgf.cz/TournResultGolfer.aspx?IDTournament=273411776&amp;IDGolfer=67095225"/>
    <hyperlink ref="X1366" r:id="rId1352" display="http://www.cgf.cz/TournResultGolfer.aspx?IDTournament=263352730&amp;IDGolfer=85620841"/>
    <hyperlink ref="X1368" r:id="rId1353" display="http://www.cgf.cz/TournResultGolfer.aspx?IDTournament=263352730&amp;IDGolfer=41073990"/>
    <hyperlink ref="X1370" r:id="rId1354" display="http://www.cgf.cz/TournResultGolfer.aspx?IDTournament=263352730&amp;IDGolfer=898858"/>
    <hyperlink ref="X1372" r:id="rId1355" display="http://www.cgf.cz/TournResultGolfer.aspx?IDTournament=263352730&amp;IDGolfer=28885425"/>
    <hyperlink ref="X1374" r:id="rId1356" display="http://www.cgf.cz/TournResultGolfer.aspx?IDTournament=263352730&amp;IDGolfer=89572073"/>
    <hyperlink ref="X1376" r:id="rId1357" display="http://www.cgf.cz/TournResultGolfer.aspx?IDTournament=263352730&amp;IDGolfer=2226699"/>
    <hyperlink ref="X1378" r:id="rId1358" display="http://www.cgf.cz/TournResultGolfer.aspx?IDTournament=263352730&amp;IDGolfer=68743651"/>
    <hyperlink ref="X1380" r:id="rId1359" display="http://www.cgf.cz/TournResultGolfer.aspx?IDTournament=263352730&amp;IDGolfer=64194742"/>
    <hyperlink ref="X1382" r:id="rId1360" display="http://www.cgf.cz/TournResultGolfer.aspx?IDTournament=263352730&amp;IDGolfer=2281549"/>
    <hyperlink ref="X1384" r:id="rId1361" display="http://www.cgf.cz/TournResultGolfer.aspx?IDTournament=263352730&amp;IDGolfer=68490408"/>
    <hyperlink ref="X1386" r:id="rId1362" display="http://www.cgf.cz/TournResultGolfer.aspx?IDTournament=263352730&amp;IDGolfer=78042608"/>
    <hyperlink ref="X1388" r:id="rId1363" display="http://www.cgf.cz/TournResultGolfer.aspx?IDTournament=263352730&amp;IDGolfer=52257638"/>
    <hyperlink ref="X1390" r:id="rId1364" display="http://www.cgf.cz/TournResultGolfer.aspx?IDTournament=263352730&amp;IDGolfer=42703454"/>
    <hyperlink ref="X1392" r:id="rId1365" display="http://www.cgf.cz/TournResultGolfer.aspx?IDTournament=263352730&amp;IDGolfer=41373123"/>
    <hyperlink ref="X1394" r:id="rId1366" display="http://www.cgf.cz/TournResultGolfer.aspx?IDTournament=263352730&amp;IDGolfer=91504848"/>
    <hyperlink ref="X1396" r:id="rId1367" display="http://www.cgf.cz/TournResultGolfer.aspx?IDTournament=263352730&amp;IDGolfer=28301015"/>
    <hyperlink ref="X1398" r:id="rId1368" display="http://www.cgf.cz/TournResultGolfer.aspx?IDTournament=263352730&amp;IDGolfer=35547848"/>
    <hyperlink ref="X1400" r:id="rId1369" display="http://www.cgf.cz/TournResultGolfer.aspx?IDTournament=263352730&amp;IDGolfer=19093156"/>
    <hyperlink ref="X1402" r:id="rId1370" display="http://www.cgf.cz/TournResultGolfer.aspx?IDTournament=263352730&amp;IDGolfer=82343657"/>
    <hyperlink ref="X1404" r:id="rId1371" display="http://www.cgf.cz/TournResultGolfer.aspx?IDTournament=263352730&amp;IDGolfer=82544631"/>
    <hyperlink ref="X1406" r:id="rId1372" display="http://www.cgf.cz/TournResultGolfer.aspx?IDTournament=263352730&amp;IDGolfer=33582611"/>
    <hyperlink ref="X1408" r:id="rId1373" display="http://www.cgf.cz/TournResultGolfer.aspx?IDTournament=263352730&amp;IDGolfer=27063596"/>
    <hyperlink ref="X1410" r:id="rId1374" display="http://www.cgf.cz/TournResultGolfer.aspx?IDTournament=263352730&amp;IDGolfer=58845453"/>
    <hyperlink ref="X1412" r:id="rId1375" display="http://www.cgf.cz/TournResultGolfer.aspx?IDTournament=263352730&amp;IDGolfer=79035950"/>
    <hyperlink ref="X1414" r:id="rId1376" display="http://www.cgf.cz/TournResultGolfer.aspx?IDTournament=263352730&amp;IDGolfer=16837652"/>
    <hyperlink ref="X1416" r:id="rId1377" display="http://www.cgf.cz/TournResultGolfer.aspx?IDTournament=263352730&amp;IDGolfer=8624323"/>
    <hyperlink ref="X1418" r:id="rId1378" display="http://www.cgf.cz/TournResultGolfer.aspx?IDTournament=263352730&amp;IDGolfer=70970321"/>
    <hyperlink ref="X1419" r:id="rId1379" display="http://www.cgf.cz/TournResultGolfer.aspx?IDTournament=263352730&amp;IDGolfer=9828521"/>
    <hyperlink ref="X1420" r:id="rId1380" display="http://www.cgf.cz/TournResultGolfer.aspx?IDTournament=263352730&amp;IDGolfer=67302904"/>
    <hyperlink ref="X1421" r:id="rId1381" display="http://www.cgf.cz/TournResultGolfer.aspx?IDTournament=263352730&amp;IDGolfer=88128583"/>
    <hyperlink ref="X1422" r:id="rId1382" display="http://www.cgf.cz/TournResultGolfer.aspx?IDTournament=263352730&amp;IDGolfer=68364484"/>
    <hyperlink ref="X1423" r:id="rId1383" display="http://www.cgf.cz/TournResultGolfer.aspx?IDTournament=263352730&amp;IDGolfer=27670432"/>
    <hyperlink ref="X1424" r:id="rId1384" display="http://www.cgf.cz/TournResultGolfer.aspx?IDTournament=263352730&amp;IDGolfer=67440976"/>
    <hyperlink ref="X1425" r:id="rId1385" display="http://www.cgf.cz/TournResultGolfer.aspx?IDTournament=263352730&amp;IDGolfer=26788958"/>
    <hyperlink ref="X1426" r:id="rId1386" display="http://www.cgf.cz/TournResultGolfer.aspx?IDTournament=263352730&amp;IDGolfer=84319911"/>
    <hyperlink ref="X1427" r:id="rId1387" display="http://www.cgf.cz/TournResultGolfer.aspx?IDTournament=263352730&amp;IDGolfer=31057382"/>
    <hyperlink ref="X1428" r:id="rId1388" display="http://www.cgf.cz/TournResultGolfer.aspx?IDTournament=263352730&amp;IDGolfer=9792870"/>
    <hyperlink ref="X1429" r:id="rId1389" display="http://www.cgf.cz/TournResultGolfer.aspx?IDTournament=263352730&amp;IDGolfer=34619144"/>
    <hyperlink ref="X1430" r:id="rId1390" display="http://www.cgf.cz/TournResultGolfer.aspx?IDTournament=263352730&amp;IDGolfer=33532970"/>
    <hyperlink ref="X1431" r:id="rId1391" display="http://www.cgf.cz/TournResultGolfer.aspx?IDTournament=263352730&amp;IDGolfer=89695919"/>
    <hyperlink ref="X1432" r:id="rId1392" display="http://www.cgf.cz/TournResultGolfer.aspx?IDTournament=263352730&amp;IDGolfer=29416933"/>
    <hyperlink ref="X1433" r:id="rId1393" display="http://www.cgf.cz/TournResultGolfer.aspx?IDTournament=263352730&amp;IDGolfer=13894846"/>
    <hyperlink ref="X1434" r:id="rId1394" display="http://www.cgf.cz/TournResultGolfer.aspx?IDTournament=263352730&amp;IDGolfer=1666900"/>
    <hyperlink ref="X1435" r:id="rId1395" display="http://www.cgf.cz/TournResultGolfer.aspx?IDTournament=263352730&amp;IDGolfer=28263632"/>
    <hyperlink ref="X1436" r:id="rId1396" display="http://www.cgf.cz/TournResultGolfer.aspx?IDTournament=263352730&amp;IDGolfer=36496236"/>
    <hyperlink ref="X1437" r:id="rId1397" display="http://www.cgf.cz/TournResultGolfer.aspx?IDTournament=263352730&amp;IDGolfer=73059530"/>
    <hyperlink ref="X1367" r:id="rId1398" display="http://www.cgf.cz/TournResultGolfer.aspx?IDTournament=263352730&amp;IDGolfer=85620841"/>
    <hyperlink ref="X1369" r:id="rId1399" display="http://www.cgf.cz/TournResultGolfer.aspx?IDTournament=263352730&amp;IDGolfer=41073990"/>
    <hyperlink ref="X1371" r:id="rId1400" display="http://www.cgf.cz/TournResultGolfer.aspx?IDTournament=263352730&amp;IDGolfer=898858"/>
    <hyperlink ref="X1373" r:id="rId1401" display="http://www.cgf.cz/TournResultGolfer.aspx?IDTournament=263352730&amp;IDGolfer=28885425"/>
    <hyperlink ref="X1375" r:id="rId1402" display="http://www.cgf.cz/TournResultGolfer.aspx?IDTournament=263352730&amp;IDGolfer=89572073"/>
    <hyperlink ref="X1377" r:id="rId1403" display="http://www.cgf.cz/TournResultGolfer.aspx?IDTournament=263352730&amp;IDGolfer=2226699"/>
    <hyperlink ref="X1379" r:id="rId1404" display="http://www.cgf.cz/TournResultGolfer.aspx?IDTournament=263352730&amp;IDGolfer=68743651"/>
    <hyperlink ref="X1381" r:id="rId1405" display="http://www.cgf.cz/TournResultGolfer.aspx?IDTournament=263352730&amp;IDGolfer=64194742"/>
    <hyperlink ref="X1383" r:id="rId1406" display="http://www.cgf.cz/TournResultGolfer.aspx?IDTournament=263352730&amp;IDGolfer=2281549"/>
    <hyperlink ref="X1385" r:id="rId1407" display="http://www.cgf.cz/TournResultGolfer.aspx?IDTournament=263352730&amp;IDGolfer=68490408"/>
    <hyperlink ref="X1387" r:id="rId1408" display="http://www.cgf.cz/TournResultGolfer.aspx?IDTournament=263352730&amp;IDGolfer=78042608"/>
    <hyperlink ref="X1389" r:id="rId1409" display="http://www.cgf.cz/TournResultGolfer.aspx?IDTournament=263352730&amp;IDGolfer=52257638"/>
    <hyperlink ref="X1391" r:id="rId1410" display="http://www.cgf.cz/TournResultGolfer.aspx?IDTournament=263352730&amp;IDGolfer=42703454"/>
    <hyperlink ref="X1393" r:id="rId1411" display="http://www.cgf.cz/TournResultGolfer.aspx?IDTournament=263352730&amp;IDGolfer=41373123"/>
    <hyperlink ref="X1395" r:id="rId1412" display="http://www.cgf.cz/TournResultGolfer.aspx?IDTournament=263352730&amp;IDGolfer=91504848"/>
    <hyperlink ref="X1397" r:id="rId1413" display="http://www.cgf.cz/TournResultGolfer.aspx?IDTournament=263352730&amp;IDGolfer=28301015"/>
    <hyperlink ref="X1399" r:id="rId1414" display="http://www.cgf.cz/TournResultGolfer.aspx?IDTournament=263352730&amp;IDGolfer=35547848"/>
    <hyperlink ref="X1401" r:id="rId1415" display="http://www.cgf.cz/TournResultGolfer.aspx?IDTournament=263352730&amp;IDGolfer=19093156"/>
    <hyperlink ref="X1403" r:id="rId1416" display="http://www.cgf.cz/TournResultGolfer.aspx?IDTournament=263352730&amp;IDGolfer=82343657"/>
    <hyperlink ref="X1405" r:id="rId1417" display="http://www.cgf.cz/TournResultGolfer.aspx?IDTournament=263352730&amp;IDGolfer=82544631"/>
    <hyperlink ref="X1407" r:id="rId1418" display="http://www.cgf.cz/TournResultGolfer.aspx?IDTournament=263352730&amp;IDGolfer=33582611"/>
    <hyperlink ref="X1409" r:id="rId1419" display="http://www.cgf.cz/TournResultGolfer.aspx?IDTournament=263352730&amp;IDGolfer=27063596"/>
    <hyperlink ref="X1411" r:id="rId1420" display="http://www.cgf.cz/TournResultGolfer.aspx?IDTournament=263352730&amp;IDGolfer=58845453"/>
    <hyperlink ref="X1413" r:id="rId1421" display="http://www.cgf.cz/TournResultGolfer.aspx?IDTournament=263352730&amp;IDGolfer=79035950"/>
    <hyperlink ref="X1415" r:id="rId1422" display="http://www.cgf.cz/TournResultGolfer.aspx?IDTournament=263352730&amp;IDGolfer=16837652"/>
    <hyperlink ref="X1417" r:id="rId1423" display="http://www.cgf.cz/TournResultGolfer.aspx?IDTournament=263352730&amp;IDGolfer=8624323"/>
    <hyperlink ref="X1438" r:id="rId1424" display="http://www.cgf.cz/TournResultGolfer.aspx?IDTournament=263352730&amp;IDGolfer=68940315"/>
    <hyperlink ref="X1440" r:id="rId1425" display="http://www.cgf.cz/TournResultGolfer.aspx?IDTournament=263352730&amp;IDGolfer=20710633"/>
    <hyperlink ref="X1442" r:id="rId1426" display="http://www.cgf.cz/TournResultGolfer.aspx?IDTournament=263352730&amp;IDGolfer=89738264"/>
    <hyperlink ref="X1444" r:id="rId1427" display="http://www.cgf.cz/TournResultGolfer.aspx?IDTournament=263352730&amp;IDGolfer=96677459"/>
    <hyperlink ref="X1446" r:id="rId1428" display="http://www.cgf.cz/TournResultGolfer.aspx?IDTournament=263352730&amp;IDGolfer=73316587"/>
    <hyperlink ref="X1448" r:id="rId1429" display="http://www.cgf.cz/TournResultGolfer.aspx?IDTournament=263352730&amp;IDGolfer=19659241"/>
    <hyperlink ref="X1450" r:id="rId1430" display="http://www.cgf.cz/TournResultGolfer.aspx?IDTournament=263352730&amp;IDGolfer=84414085"/>
    <hyperlink ref="X1452" r:id="rId1431" display="http://www.cgf.cz/TournResultGolfer.aspx?IDTournament=263352730&amp;IDGolfer=67932402"/>
    <hyperlink ref="X1454" r:id="rId1432" display="http://www.cgf.cz/TournResultGolfer.aspx?IDTournament=263352730&amp;IDGolfer=51740141"/>
    <hyperlink ref="X1456" r:id="rId1433" display="http://www.cgf.cz/TournResultGolfer.aspx?IDTournament=263352730&amp;IDGolfer=61508659"/>
    <hyperlink ref="X1457" r:id="rId1434" display="http://www.cgf.cz/TournResultGolfer.aspx?IDTournament=263352730&amp;IDGolfer=67095225"/>
    <hyperlink ref="X1458" r:id="rId1435" display="http://www.cgf.cz/TournResultGolfer.aspx?IDTournament=263352730&amp;IDGolfer=98241278"/>
    <hyperlink ref="X1459" r:id="rId1436" display="http://www.cgf.cz/TournResultGolfer.aspx?IDTournament=263352730&amp;IDGolfer=15448276"/>
    <hyperlink ref="X1460" r:id="rId1437" display="http://www.cgf.cz/TournResultGolfer.aspx?IDTournament=263352730&amp;IDGolfer=41894776"/>
    <hyperlink ref="X1439" r:id="rId1438" display="http://www.cgf.cz/TournResultGolfer.aspx?IDTournament=263352730&amp;IDGolfer=68940315"/>
    <hyperlink ref="X1441" r:id="rId1439" display="http://www.cgf.cz/TournResultGolfer.aspx?IDTournament=263352730&amp;IDGolfer=20710633"/>
    <hyperlink ref="X1443" r:id="rId1440" display="http://www.cgf.cz/TournResultGolfer.aspx?IDTournament=263352730&amp;IDGolfer=89738264"/>
    <hyperlink ref="X1445" r:id="rId1441" display="http://www.cgf.cz/TournResultGolfer.aspx?IDTournament=263352730&amp;IDGolfer=96677459"/>
    <hyperlink ref="X1447" r:id="rId1442" display="http://www.cgf.cz/TournResultGolfer.aspx?IDTournament=263352730&amp;IDGolfer=73316587"/>
    <hyperlink ref="X1449" r:id="rId1443" display="http://www.cgf.cz/TournResultGolfer.aspx?IDTournament=263352730&amp;IDGolfer=19659241"/>
    <hyperlink ref="X1451" r:id="rId1444" display="http://www.cgf.cz/TournResultGolfer.aspx?IDTournament=263352730&amp;IDGolfer=84414085"/>
    <hyperlink ref="X1453" r:id="rId1445" display="http://www.cgf.cz/TournResultGolfer.aspx?IDTournament=263352730&amp;IDGolfer=67932402"/>
    <hyperlink ref="X1455" r:id="rId1446" display="http://www.cgf.cz/TournResultGolfer.aspx?IDTournament=263352730&amp;IDGolfer=51740141"/>
    <hyperlink ref="X1461" r:id="rId1447" display="http://www.cgf.cz/TournResultGolfer.aspx?IDTournament=278788790&amp;IDGolfer=80792551"/>
    <hyperlink ref="X1462" r:id="rId1448" display="http://www.cgf.cz/TournResultGolfer.aspx?IDTournament=278788790&amp;IDGolfer=46971891"/>
    <hyperlink ref="X1463" r:id="rId1449" display="http://www.cgf.cz/TournResultGolfer.aspx?IDTournament=278788790&amp;IDGolfer=41373123"/>
    <hyperlink ref="X1464" r:id="rId1450" display="http://www.cgf.cz/TournResultGolfer.aspx?IDTournament=278788790&amp;IDGolfer=35236806"/>
    <hyperlink ref="X1465" r:id="rId1451" display="http://www.cgf.cz/TournResultGolfer.aspx?IDTournament=278788790&amp;IDGolfer=58799429"/>
    <hyperlink ref="X1466" r:id="rId1452" display="http://www.cgf.cz/TournResultGolfer.aspx?IDTournament=278788790&amp;IDGolfer=67440976"/>
    <hyperlink ref="X1467" r:id="rId1453" display="http://www.cgf.cz/TournResultGolfer.aspx?IDTournament=278788790&amp;IDGolfer=82544631"/>
    <hyperlink ref="X1468" r:id="rId1454" display="http://www.cgf.cz/TournResultGolfer.aspx?IDTournament=278788790&amp;IDGolfer=35997120"/>
    <hyperlink ref="X1469" r:id="rId1455" display="http://www.cgf.cz/TournResultGolfer.aspx?IDTournament=278788790&amp;IDGolfer=27670432"/>
    <hyperlink ref="X1470" r:id="rId1456" display="http://www.cgf.cz/TournResultGolfer.aspx?IDTournament=278788790&amp;IDGolfer=84319911"/>
    <hyperlink ref="X1471" r:id="rId1457" display="http://www.cgf.cz/TournResultGolfer.aspx?IDTournament=278788790&amp;IDGolfer=99028386"/>
    <hyperlink ref="X1472" r:id="rId1458" display="http://www.cgf.cz/TournResultGolfer.aspx?IDTournament=278788790&amp;IDGolfer=23441042"/>
    <hyperlink ref="X1473" r:id="rId1459" display="http://www.cgf.cz/TournResultGolfer.aspx?IDTournament=278788790&amp;IDGolfer=19659241"/>
    <hyperlink ref="X1474" r:id="rId1460" display="http://www.cgf.cz/TournResultGolfer.aspx?IDTournament=278788790&amp;IDGolfer=20125826"/>
    <hyperlink ref="X1475" r:id="rId1461" display="http://www.cgf.cz/TournResultGolfer.aspx?IDTournament=278788790&amp;IDGolfer=26788958"/>
    <hyperlink ref="X1476" r:id="rId1462" display="http://www.cgf.cz/TournResultGolfer.aspx?IDTournament=278788790&amp;IDGolfer=25245026"/>
    <hyperlink ref="X1477" r:id="rId1463" display="http://www.cgf.cz/TournResultGolfer.aspx?IDTournament=278788790&amp;IDGolfer=39559681"/>
    <hyperlink ref="X1478" r:id="rId1464" display="http://www.cgf.cz/TournResultGolfer.aspx?IDTournament=278788790&amp;IDGolfer=18129884"/>
    <hyperlink ref="X1479" r:id="rId1465" display="http://www.cgf.cz/TournResultGolfer.aspx?IDTournament=278788790&amp;IDGolfer=25659631"/>
    <hyperlink ref="X1480" r:id="rId1466" display="http://www.cgf.cz/TournResultGolfer.aspx?IDTournament=278788790&amp;IDGolfer=73059530"/>
    <hyperlink ref="X1481" r:id="rId1467" display="http://www.cgf.cz/TournResultGolfer.aspx?IDTournament=278788790&amp;IDGolfer=51991283"/>
    <hyperlink ref="X1482" r:id="rId1468" display="http://www.cgf.cz/TournResultGolfer.aspx?IDTournament=278788790&amp;IDGolfer=93856008"/>
    <hyperlink ref="X1483" r:id="rId1469" display="http://www.cgf.cz/TournResultGolfer.aspx?IDTournament=278788790&amp;IDGolfer=67095225"/>
    <hyperlink ref="X1484" r:id="rId1470" display="http://www.cgf.cz/TournResultGolfer.aspx?IDTournament=278788790&amp;IDGolfer=19239757"/>
    <hyperlink ref="X1485" r:id="rId1471" display="http://www.cgf.cz/TournResultGolfer.aspx?IDTournament=278788790&amp;IDGolfer=95247270"/>
    <hyperlink ref="X1486" r:id="rId1472" display="http://www.cgf.cz/TournResultGolfer.aspx?IDTournament=278788790&amp;IDGolfer=10651429"/>
    <hyperlink ref="X1487" r:id="rId1473" display="http://www.cgf.cz/TournResultGolfer.aspx?IDTournament=278788790&amp;IDGolfer=1559899"/>
    <hyperlink ref="X1488" r:id="rId1474" display="http://www.cgf.cz/TournResultGolfer.aspx?IDTournament=278788790&amp;IDGolfer=54171234"/>
    <hyperlink ref="X1489" r:id="rId1475" display="http://www.cgf.cz/TournResultGolfer.aspx?IDTournament=278788790&amp;IDGolfer=95263534"/>
    <hyperlink ref="X1490" r:id="rId1476" display="http://www.cgf.cz/TournResultGolfer.aspx?IDTournament=278788790&amp;IDGolfer=38699229"/>
    <hyperlink ref="X1491" r:id="rId1477" display="http://www.cgf.cz/TournResultGolfer.aspx?IDTournament=278788790&amp;IDGolfer=67932402"/>
    <hyperlink ref="X1492" r:id="rId1478" display="http://www.cgf.cz/TournResultGolfer.aspx?IDTournament=278788790&amp;IDGolfer=64033843"/>
    <hyperlink ref="X1493" r:id="rId1479" display="http://www.cgf.cz/TournResultGolfer.aspx?IDTournament=278788790&amp;IDGolfer=78785063"/>
    <hyperlink ref="X1494" r:id="rId1480" display="http://www.cgf.cz/TournResultGolfer.aspx?IDTournament=278788790&amp;IDGolfer=4857565"/>
    <hyperlink ref="X1495" r:id="rId1481" display="http://www.cgf.cz/TournResultGolfer.aspx?IDTournament=278788790&amp;IDGolfer=94846174"/>
    <hyperlink ref="X1496" r:id="rId1482" display="http://www.cgf.cz/TournResultGolfer.aspx?IDTournament=278788790&amp;IDGolfer=245374423"/>
    <hyperlink ref="X1497" r:id="rId1483" display="http://www.cgf.cz/TournResultGolfer.aspx?IDTournament=278788790&amp;IDGolfer=272855605"/>
    <hyperlink ref="X1498" r:id="rId1484" display="http://www.cgf.cz/TournResultGolfer.aspx?IDTournament=278788790&amp;IDGolfer=45933227"/>
    <hyperlink ref="X1499" r:id="rId1485" display="http://www.cgf.cz/TournResultGolfer.aspx?IDTournament=278788790&amp;IDGolfer=165182197"/>
    <hyperlink ref="X1500" r:id="rId1486" display="http://www.cgf.cz/TournResultGolfer.aspx?IDTournament=278788790&amp;IDGolfer=188231476"/>
    <hyperlink ref="X1501" r:id="rId1487" display="http://www.cgf.cz/TournResultGolfer.aspx?IDTournament=278799778&amp;IDGolfer=59993732"/>
    <hyperlink ref="X1502" r:id="rId1488" display="http://www.cgf.cz/TournResultGolfer.aspx?IDTournament=278799778&amp;IDGolfer=240868936"/>
    <hyperlink ref="X1503" r:id="rId1489" display="http://www.cgf.cz/TournResultGolfer.aspx?IDTournament=278799778&amp;IDGolfer=93856008"/>
    <hyperlink ref="X1504" r:id="rId1490" display="http://www.cgf.cz/TournResultGolfer.aspx?IDTournament=278799778&amp;IDGolfer=39720624"/>
    <hyperlink ref="X1505" r:id="rId1491" display="http://www.cgf.cz/TournResultGolfer.aspx?IDTournament=278799778&amp;IDGolfer=45933227"/>
    <hyperlink ref="X1506" r:id="rId1492" display="http://www.cgf.cz/TournResultGolfer.aspx?IDTournament=278799778&amp;IDGolfer=52257638"/>
    <hyperlink ref="X1507" r:id="rId1493" display="http://www.cgf.cz/TournResultGolfer.aspx?IDTournament=278799778&amp;IDGolfer=240867528"/>
    <hyperlink ref="X1508" r:id="rId1494" display="http://www.cgf.cz/TournResultGolfer.aspx?IDTournament=278799778&amp;IDGolfer=67440976"/>
    <hyperlink ref="X1509" r:id="rId1495" display="http://www.cgf.cz/TournResultGolfer.aspx?IDTournament=278799778&amp;IDGolfer=188231476"/>
    <hyperlink ref="X1510" r:id="rId1496" display="http://www.cgf.cz/TournResultGolfer.aspx?IDTournament=278799778&amp;IDGolfer=88538533"/>
    <hyperlink ref="X1511" r:id="rId1497" display="http://www.cgf.cz/TournResultGolfer.aspx?IDTournament=278798986&amp;IDGolfer=52257638"/>
    <hyperlink ref="X1512" r:id="rId1498" display="http://www.cgf.cz/TournResultGolfer.aspx?IDTournament=278798986&amp;IDGolfer=41373123"/>
    <hyperlink ref="X1513" r:id="rId1499" display="http://www.cgf.cz/TournResultGolfer.aspx?IDTournament=278798986&amp;IDGolfer=67440976"/>
    <hyperlink ref="X1514" r:id="rId1500" display="http://www.cgf.cz/TournResultGolfer.aspx?IDTournament=278798986&amp;IDGolfer=89792077"/>
    <hyperlink ref="X1515" r:id="rId1501" display="http://www.cgf.cz/TournResultGolfer.aspx?IDTournament=278798986&amp;IDGolfer=84319911"/>
    <hyperlink ref="X1516" r:id="rId1502" display="http://www.cgf.cz/TournResultGolfer.aspx?IDTournament=278798986&amp;IDGolfer=8624323"/>
    <hyperlink ref="X1517" r:id="rId1503" display="http://www.cgf.cz/TournResultGolfer.aspx?IDTournament=278798986&amp;IDGolfer=77339568"/>
    <hyperlink ref="X1518" r:id="rId1504" display="http://www.cgf.cz/TournResultGolfer.aspx?IDTournament=278798986&amp;IDGolfer=36496236"/>
    <hyperlink ref="X1519" r:id="rId1505" display="http://www.cgf.cz/TournResultGolfer.aspx?IDTournament=278798986&amp;IDGolfer=119249735"/>
    <hyperlink ref="X1520" r:id="rId1506" display="http://www.cgf.cz/TournResultGolfer.aspx?IDTournament=278798986&amp;IDGolfer=88128583"/>
    <hyperlink ref="X1521" r:id="rId1507" display="http://www.cgf.cz/TournResultGolfer.aspx?IDTournament=278798986&amp;IDGolfer=175177016"/>
    <hyperlink ref="X1522" r:id="rId1508" display="http://www.cgf.cz/TournResultGolfer.aspx?IDTournament=278798986&amp;IDGolfer=89695919"/>
    <hyperlink ref="X1523" r:id="rId1509" display="http://www.cgf.cz/TournResultGolfer.aspx?IDTournament=278798986&amp;IDGolfer=26788958"/>
    <hyperlink ref="X1524" r:id="rId1510" display="http://www.cgf.cz/TournResultGolfer.aspx?IDTournament=278798986&amp;IDGolfer=1666900"/>
    <hyperlink ref="X1525" r:id="rId1511" display="http://www.cgf.cz/TournResultGolfer.aspx?IDTournament=278798986&amp;IDGolfer=27063596"/>
    <hyperlink ref="X1526" r:id="rId1512" display="http://www.cgf.cz/TournResultGolfer.aspx?IDTournament=278798986&amp;IDGolfer=9792870"/>
    <hyperlink ref="X1527" r:id="rId1513" display="http://www.cgf.cz/TournResultGolfer.aspx?IDTournament=278798986&amp;IDGolfer=67932402"/>
    <hyperlink ref="X1528" r:id="rId1514" display="http://www.cgf.cz/TournResultGolfer.aspx?IDTournament=278798986&amp;IDGolfer=67095225"/>
    <hyperlink ref="X1529" r:id="rId1515" display="http://www.cgf.cz/TournResultGolfer.aspx?IDTournament=278798986&amp;IDGolfer=5708058"/>
    <hyperlink ref="X1530" r:id="rId1516" display="http://www.cgf.cz/TournResultGolfer.aspx?IDTournament=278798986&amp;IDGolfer=95062859"/>
    <hyperlink ref="X1531" r:id="rId1517" display="http://www.cgf.cz/TournResultGolfer.aspx?IDTournament=278798986&amp;IDGolfer=96483384"/>
    <hyperlink ref="X1532" r:id="rId1518" display="http://www.cgf.cz/TournResultGolfer.aspx?IDTournament=278798986&amp;IDGolfer=98498049"/>
    <hyperlink ref="X1533" r:id="rId1519" display="http://www.cgf.cz/TournResultGolfer.aspx?IDTournament=278798986&amp;IDGolfer=85600102"/>
    <hyperlink ref="X1534" r:id="rId1520" display="http://www.cgf.cz/TournResultGolfer.aspx?IDTournament=288274148&amp;IDGolfer=135147542"/>
    <hyperlink ref="X1535" r:id="rId1521" display="http://www.cgf.cz/TournResultGolfer.aspx?IDTournament=288274148&amp;IDGolfer=5708058"/>
    <hyperlink ref="X1536" r:id="rId1522" display="http://www.cgf.cz/TournResultGolfer.aspx?IDTournament=288274148&amp;IDGolfer=240867528"/>
    <hyperlink ref="X1537" r:id="rId1523" display="http://www.cgf.cz/TournResultGolfer.aspx?IDTournament=288274148&amp;IDGolfer=67095225"/>
    <hyperlink ref="X1538" r:id="rId1524" display="http://www.cgf.cz/TournResultGolfer.aspx?IDTournament=288274148&amp;IDGolfer=45933227"/>
    <hyperlink ref="X1539" r:id="rId1525" display="http://www.cgf.cz/TournResultGolfer.aspx?IDTournament=288274148&amp;IDGolfer=52257638"/>
    <hyperlink ref="X1540" r:id="rId1526" display="http://www.cgf.cz/TournResultGolfer.aspx?IDTournament=288274148&amp;IDGolfer=89792077"/>
    <hyperlink ref="X1541" r:id="rId1527" display="http://www.cgf.cz/TournResultGolfer.aspx?IDTournament=288274148&amp;IDGolfer=1666900"/>
    <hyperlink ref="X1542" r:id="rId1528" display="http://www.cgf.cz/TournResultGolfer.aspx?IDTournament=288274148&amp;IDGolfer=9828521"/>
    <hyperlink ref="X1543" r:id="rId1529" display="http://www.cgf.cz/TournResultGolfer.aspx?IDTournament=288274148&amp;IDGolfer=67440976"/>
    <hyperlink ref="X1544" r:id="rId1530" display="http://www.cgf.cz/TournResultGolfer.aspx?IDTournament=288274148&amp;IDGolfer=135145106"/>
    <hyperlink ref="X1545" r:id="rId1531" display="http://www.cgf.cz/TournResultGolfer.aspx?IDTournament=288274148&amp;IDGolfer=88538533"/>
    <hyperlink ref="X1546" r:id="rId1532" display="http://www.cgf.cz/TournResultGolfer.aspx?IDTournament=288274148&amp;IDGolfer=102059178"/>
    <hyperlink ref="X1547" r:id="rId1533" display="http://www.cgf.cz/TournResultGolfer.aspx?IDTournament=288274148&amp;IDGolfer=279397318"/>
    <hyperlink ref="X1548" r:id="rId1534" display="http://www.cgf.cz/TournResultGolfer.aspx?IDTournament=288279575&amp;IDGolfer=36298616"/>
    <hyperlink ref="X1549" r:id="rId1535" display="http://www.cgf.cz/TournResultGolfer.aspx?IDTournament=288279575&amp;IDGolfer=9828521"/>
    <hyperlink ref="X1550" r:id="rId1536" display="http://www.cgf.cz/TournResultGolfer.aspx?IDTournament=288279575&amp;IDGolfer=52257638"/>
    <hyperlink ref="X1551" r:id="rId1537" display="http://www.cgf.cz/TournResultGolfer.aspx?IDTournament=288279575&amp;IDGolfer=41373123"/>
    <hyperlink ref="X1552" r:id="rId1538" display="http://www.cgf.cz/TournResultGolfer.aspx?IDTournament=288279575&amp;IDGolfer=45404236"/>
    <hyperlink ref="X1553" r:id="rId1539" display="http://www.cgf.cz/TournResultGolfer.aspx?IDTournament=288279575&amp;IDGolfer=67440976"/>
    <hyperlink ref="X1554" r:id="rId1540" display="http://www.cgf.cz/TournResultGolfer.aspx?IDTournament=288279575&amp;IDGolfer=7080957"/>
    <hyperlink ref="X1555" r:id="rId1541" display="http://www.cgf.cz/TournResultGolfer.aspx?IDTournament=288279575&amp;IDGolfer=36496236"/>
    <hyperlink ref="X1556" r:id="rId1542" display="http://www.cgf.cz/TournResultGolfer.aspx?IDTournament=288279575&amp;IDGolfer=63096888"/>
    <hyperlink ref="X1557" r:id="rId1543" display="http://www.cgf.cz/TournResultGolfer.aspx?IDTournament=288279575&amp;IDGolfer=33532970"/>
    <hyperlink ref="X1558" r:id="rId1544" display="http://www.cgf.cz/TournResultGolfer.aspx?IDTournament=288279575&amp;IDGolfer=61508659"/>
    <hyperlink ref="X1559" r:id="rId1545" display="http://www.cgf.cz/TournResultGolfer.aspx?IDTournament=288279575&amp;IDGolfer=124848039"/>
    <hyperlink ref="X1560" r:id="rId1546" display="http://www.cgf.cz/TournResultGolfer.aspx?IDTournament=288279575&amp;IDGolfer=43207205"/>
    <hyperlink ref="X1561" r:id="rId1547" display="http://www.cgf.cz/TournResultGolfer.aspx?IDTournament=288279575&amp;IDGolfer=9563384"/>
    <hyperlink ref="X1562" r:id="rId1548" display="http://www.cgf.cz/TournResultGolfer.aspx?IDTournament=288279575&amp;IDGolfer=89695919"/>
    <hyperlink ref="X1563" r:id="rId1549" display="http://www.cgf.cz/TournResultGolfer.aspx?IDTournament=288279575&amp;IDGolfer=67932402"/>
    <hyperlink ref="X1564" r:id="rId1550" display="http://www.cgf.cz/TournResultGolfer.aspx?IDTournament=288279575&amp;IDGolfer=22091200"/>
    <hyperlink ref="X1565" r:id="rId1551" display="http://www.cgf.cz/TournResultGolfer.aspx?IDTournament=288279575&amp;IDGolfer=22573139"/>
    <hyperlink ref="X1566" r:id="rId1552" display="http://www.cgf.cz/TournResultGolfer.aspx?IDTournament=288279575&amp;IDGolfer=9792870"/>
    <hyperlink ref="X1567" r:id="rId1553" display="http://www.cgf.cz/TournResultGolfer.aspx?IDTournament=288279575&amp;IDGolfer=29416933"/>
    <hyperlink ref="X1568" r:id="rId1554" display="http://www.cgf.cz/TournResultGolfer.aspx?IDTournament=288279575&amp;IDGolfer=55318244"/>
    <hyperlink ref="X1569" r:id="rId1555" display="http://www.cgf.cz/TournResultGolfer.aspx?IDTournament=288279575&amp;IDGolfer=240867528"/>
    <hyperlink ref="X1570" r:id="rId1556" display="http://www.cgf.cz/TournResultGolfer.aspx?IDTournament=288279575&amp;IDGolfer=188399242"/>
    <hyperlink ref="X1571" r:id="rId1557" display="http://www.cgf.cz/TournResultGolfer.aspx?IDTournament=288279575&amp;IDGolfer=165182197"/>
    <hyperlink ref="X1572" r:id="rId1558" display="http://www.cgf.cz/TournResultGolfer.aspx?IDTournament=288279575&amp;IDGolfer=5708058"/>
    <hyperlink ref="X1573" r:id="rId1559" display="http://www.cgf.cz/TournResultGolfer.aspx?IDTournament=288279575&amp;IDGolfer=33184538"/>
    <hyperlink ref="X1574" r:id="rId1560" display="http://www.cgf.cz/TournResultGolfer.aspx?IDTournament=288279575&amp;IDGolfer=129524075"/>
    <hyperlink ref="X1575" r:id="rId1561" display="http://www.cgf.cz/TournResultGolfer.aspx?IDTournament=288279575&amp;IDGolfer=95062859"/>
    <hyperlink ref="X1576" r:id="rId1562" display="http://www.cgf.cz/TournResultGolfer.aspx?IDTournament=288279575&amp;IDGolfer=240868936"/>
    <hyperlink ref="X1577" r:id="rId1563" display="http://www.cgf.cz/TournResultGolfer.aspx?IDTournament=288279575&amp;IDGolfer=97202647"/>
    <hyperlink ref="X1578" r:id="rId1564" display="http://www.cgf.cz/TournResultGolfer.aspx?IDTournament=288279575&amp;IDGolfer=75626883"/>
    <hyperlink ref="X1579" r:id="rId1565" display="http://www.cgf.cz/TournResultGolfer.aspx?IDTournament=288279575&amp;IDGolfer=188230261"/>
    <hyperlink ref="X1580" r:id="rId1566" display="http://www.cgf.cz/TournResultGolfer.aspx?IDTournament=296365902&amp;IDGolfer=67440976"/>
    <hyperlink ref="X1581" r:id="rId1567" display="http://www.cgf.cz/TournResultGolfer.aspx?IDTournament=296365902&amp;IDGolfer=41373123"/>
    <hyperlink ref="X1582" r:id="rId1568" display="http://www.cgf.cz/TournResultGolfer.aspx?IDTournament=296365902&amp;IDGolfer=89792077"/>
    <hyperlink ref="X1583" r:id="rId1569" display="http://www.cgf.cz/TournResultGolfer.aspx?IDTournament=296365902&amp;IDGolfer=52257638"/>
    <hyperlink ref="X1584" r:id="rId1570" display="http://www.cgf.cz/TournResultGolfer.aspx?IDTournament=296365902&amp;IDGolfer=75497315"/>
    <hyperlink ref="X1585" r:id="rId1571" display="http://www.cgf.cz/TournResultGolfer.aspx?IDTournament=296365902&amp;IDGolfer=30676281"/>
    <hyperlink ref="X1586" r:id="rId1572" display="http://www.cgf.cz/TournResultGolfer.aspx?IDTournament=296365902&amp;IDGolfer=57978541"/>
    <hyperlink ref="X1587" r:id="rId1573" display="http://www.cgf.cz/TournResultGolfer.aspx?IDTournament=296365902&amp;IDGolfer=9828521"/>
    <hyperlink ref="X1588" r:id="rId1574" display="http://www.cgf.cz/TournResultGolfer.aspx?IDTournament=296365902&amp;IDGolfer=36496236"/>
    <hyperlink ref="X1589" r:id="rId1575" display="http://www.cgf.cz/TournResultGolfer.aspx?IDTournament=296365902&amp;IDGolfer=26788958"/>
    <hyperlink ref="X1590" r:id="rId1576" display="http://www.cgf.cz/TournResultGolfer.aspx?IDTournament=296365902&amp;IDGolfer=89695919"/>
    <hyperlink ref="X1591" r:id="rId1577" display="http://www.cgf.cz/TournResultGolfer.aspx?IDTournament=296365902&amp;IDGolfer=20125826"/>
    <hyperlink ref="X1592" r:id="rId1578" display="http://www.cgf.cz/TournResultGolfer.aspx?IDTournament=296365902&amp;IDGolfer=102055911"/>
    <hyperlink ref="X1593" r:id="rId1579" display="http://www.cgf.cz/TournResultGolfer.aspx?IDTournament=296365902&amp;IDGolfer=48432485"/>
    <hyperlink ref="X1594" r:id="rId1580" display="http://www.cgf.cz/TournResultGolfer.aspx?IDTournament=296365902&amp;IDGolfer=69531278"/>
    <hyperlink ref="X1595" r:id="rId1581" display="http://www.cgf.cz/TournResultGolfer.aspx?IDTournament=296365902&amp;IDGolfer=67095225"/>
    <hyperlink ref="X1596" r:id="rId1582" display="http://www.cgf.cz/TournResultGolfer.aspx?IDTournament=296365902&amp;IDGolfer=75910767"/>
    <hyperlink ref="X1597" r:id="rId1583" display="http://www.cgf.cz/TournResultGolfer.aspx?IDTournament=296365902&amp;IDGolfer=64545335"/>
    <hyperlink ref="X1598" r:id="rId1584" display="http://www.cgf.cz/TournResultGolfer.aspx?IDTournament=296365902&amp;IDGolfer=123670101"/>
    <hyperlink ref="X1599" r:id="rId1585" display="http://www.cgf.cz/TournResultGolfer.aspx?IDTournament=296365902&amp;IDGolfer=240870229"/>
    <hyperlink ref="X1600" r:id="rId1586" display="http://www.cgf.cz/TournResultGolfer.aspx?IDTournament=296365902&amp;IDGolfer=123664972"/>
    <hyperlink ref="X1601" r:id="rId1587" display="http://www.cgf.cz/TournResultGolfer.aspx?IDTournament=296365902&amp;IDGolfer=115740234"/>
    <hyperlink ref="X1602" r:id="rId1588" display="http://www.cgf.cz/TournResultGolfer.aspx?IDTournament=296365902&amp;IDGolfer=50842725"/>
    <hyperlink ref="X1603" r:id="rId1589" display="http://www.cgf.cz/TournResultGolfer.aspx?IDTournament=296365902&amp;IDGolfer=81161912"/>
    <hyperlink ref="X1604" r:id="rId1590" display="http://www.cgf.cz/TournResultGolfer.aspx?IDTournament=296365902&amp;IDGolfer=88538533"/>
    <hyperlink ref="X1605" r:id="rId1591" display="http://www.cgf.cz/TournResultGolfer.aspx?IDTournament=296365902&amp;IDGolfer=102056898"/>
  </hyperlinks>
  <pageMargins left="0.7" right="0.7" top="0.78740157499999996" bottom="0.78740157499999996" header="0.3" footer="0.3"/>
  <pageSetup paperSize="9" orientation="portrait" horizontalDpi="300" verticalDpi="300" r:id="rId1592"/>
  <drawing r:id="rId159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Radek</cp:lastModifiedBy>
  <dcterms:created xsi:type="dcterms:W3CDTF">2010-03-24T18:54:36Z</dcterms:created>
  <dcterms:modified xsi:type="dcterms:W3CDTF">2010-03-30T17:51:08Z</dcterms:modified>
</cp:coreProperties>
</file>